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iana Arenas\Downloads\"/>
    </mc:Choice>
  </mc:AlternateContent>
  <bookViews>
    <workbookView showHorizontalScroll="0" showVerticalScroll="0" xWindow="0" yWindow="0" windowWidth="20490" windowHeight="7620"/>
  </bookViews>
  <sheets>
    <sheet name="Formato2020 " sheetId="5" r:id="rId1"/>
    <sheet name="Instructivo" sheetId="7" r:id="rId2"/>
    <sheet name="Tipo" sheetId="3" state="hidden" r:id="rId3"/>
    <sheet name="Eje_Pilar_Prop" sheetId="4" r:id="rId4"/>
  </sheets>
  <externalReferences>
    <externalReference r:id="rId5"/>
    <externalReference r:id="rId6"/>
  </externalReferences>
  <definedNames>
    <definedName name="_xlnm._FilterDatabase" localSheetId="0" hidden="1">'Formato2020 '!$A$13:$AM$623</definedName>
    <definedName name="afectacion">Tipo!$D$2:$D$4</definedName>
    <definedName name="Afectación">'[1]Tipo '!$D$2:$D$4</definedName>
    <definedName name="afectacion1">[2]Tipo!$D$2:$D$4</definedName>
    <definedName name="cd">Tipo!$C$18:$C$27</definedName>
    <definedName name="ContratacionDirecta">'[1]Tipo '!$C$18:$C$27</definedName>
    <definedName name="Mod">'[1]Tipo '!$C$2:$C$8</definedName>
    <definedName name="modal">Tipo!$C$2:$C$8</definedName>
    <definedName name="na">Tipo!$C$31</definedName>
    <definedName name="pdd">Tipo!$C$36:$C$37</definedName>
    <definedName name="programabta">Eje_Pilar_Prop!$C$3:$C$47</definedName>
    <definedName name="programanue">Eje_Pilar_Prop!$C$48:$C$104</definedName>
    <definedName name="re">Tipo!$C$30</definedName>
    <definedName name="RegimenEspecial">'[1]Tipo '!$C$29:$C$30</definedName>
    <definedName name="sa">Tipo!$C$12:$C$15</definedName>
    <definedName name="SECOP">Tipo!$C$33:$C$34</definedName>
    <definedName name="Sector">Tipo!$B$23:$B$37</definedName>
    <definedName name="SeleccionAbreviada">'[1]Tipo '!$C$12:$C$15</definedName>
    <definedName name="tipo">Tipo!$B$2:$B$21</definedName>
    <definedName name="vacio">Tipo!$C$32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0" i="5" l="1"/>
  <c r="M606" i="5"/>
  <c r="M605" i="5"/>
  <c r="M592" i="5"/>
  <c r="M566" i="5"/>
  <c r="M565" i="5"/>
  <c r="M489" i="5"/>
  <c r="M485" i="5"/>
  <c r="M469" i="5"/>
  <c r="M461" i="5"/>
  <c r="M430" i="5"/>
  <c r="M399" i="5"/>
  <c r="M350" i="5"/>
  <c r="M315" i="5"/>
  <c r="M314" i="5"/>
  <c r="M310" i="5"/>
  <c r="M309" i="5"/>
  <c r="M308" i="5"/>
  <c r="M299" i="5"/>
  <c r="M265" i="5"/>
  <c r="M220" i="5"/>
  <c r="M204" i="5"/>
  <c r="M200" i="5"/>
  <c r="M195" i="5"/>
  <c r="M191" i="5"/>
  <c r="M188" i="5"/>
  <c r="M183" i="5"/>
  <c r="M165" i="5"/>
  <c r="M150" i="5"/>
  <c r="V615" i="5"/>
  <c r="W257" i="5"/>
  <c r="V14" i="5"/>
  <c r="AM15" i="5"/>
  <c r="AM16" i="5"/>
  <c r="AM17" i="5"/>
  <c r="AM18" i="5"/>
  <c r="AM19" i="5"/>
  <c r="AM20" i="5"/>
  <c r="AM21" i="5"/>
  <c r="AM22" i="5"/>
  <c r="AM23" i="5"/>
  <c r="AM24"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V15" i="5"/>
  <c r="AL15" i="5"/>
  <c r="V16" i="5"/>
  <c r="AL16" i="5"/>
  <c r="V17" i="5"/>
  <c r="AL17" i="5"/>
  <c r="V18" i="5"/>
  <c r="AL18" i="5"/>
  <c r="V19" i="5"/>
  <c r="AL19" i="5"/>
  <c r="V20" i="5"/>
  <c r="AL20" i="5"/>
  <c r="V21" i="5"/>
  <c r="AL21" i="5"/>
  <c r="V22" i="5"/>
  <c r="AL22" i="5"/>
  <c r="V23" i="5"/>
  <c r="AL23" i="5"/>
  <c r="V24" i="5"/>
  <c r="AL24" i="5"/>
  <c r="V25" i="5"/>
  <c r="AL25" i="5"/>
  <c r="V26" i="5"/>
  <c r="AL26" i="5"/>
  <c r="V27" i="5"/>
  <c r="AL27" i="5"/>
  <c r="V28" i="5"/>
  <c r="AL28" i="5"/>
  <c r="V29" i="5"/>
  <c r="AL29" i="5"/>
  <c r="V30" i="5"/>
  <c r="AL30" i="5"/>
  <c r="V31" i="5"/>
  <c r="AL31" i="5"/>
  <c r="V32" i="5"/>
  <c r="AL32" i="5"/>
  <c r="V33" i="5"/>
  <c r="AL33" i="5"/>
  <c r="V34" i="5"/>
  <c r="AL34" i="5"/>
  <c r="V35" i="5"/>
  <c r="AL35" i="5"/>
  <c r="V36" i="5"/>
  <c r="AL36" i="5"/>
  <c r="V37" i="5"/>
  <c r="AL37" i="5"/>
  <c r="V38" i="5"/>
  <c r="AL38" i="5"/>
  <c r="V39" i="5"/>
  <c r="AL39" i="5"/>
  <c r="V40" i="5"/>
  <c r="AL40" i="5"/>
  <c r="V41" i="5"/>
  <c r="AL41" i="5"/>
  <c r="V42" i="5"/>
  <c r="AL42" i="5"/>
  <c r="V43" i="5"/>
  <c r="AL43" i="5"/>
  <c r="V44" i="5"/>
  <c r="AL44" i="5"/>
  <c r="V45" i="5"/>
  <c r="AL45" i="5"/>
  <c r="V46" i="5"/>
  <c r="AL46" i="5"/>
  <c r="V47" i="5"/>
  <c r="AL47" i="5"/>
  <c r="V48" i="5"/>
  <c r="AL48" i="5"/>
  <c r="V49" i="5"/>
  <c r="AL49" i="5"/>
  <c r="V50" i="5"/>
  <c r="AL50" i="5"/>
  <c r="V51" i="5"/>
  <c r="AL51" i="5"/>
  <c r="V52" i="5"/>
  <c r="AL52" i="5"/>
  <c r="V53" i="5"/>
  <c r="AL53" i="5"/>
  <c r="V54" i="5"/>
  <c r="AL54" i="5"/>
  <c r="V55" i="5"/>
  <c r="AL55" i="5"/>
  <c r="V56" i="5"/>
  <c r="AL56" i="5"/>
  <c r="V57" i="5"/>
  <c r="AL57" i="5"/>
  <c r="V58" i="5"/>
  <c r="AL58" i="5"/>
  <c r="V59" i="5"/>
  <c r="AL59" i="5"/>
  <c r="V60" i="5"/>
  <c r="AL60" i="5"/>
  <c r="V61" i="5"/>
  <c r="AL61" i="5"/>
  <c r="V62" i="5"/>
  <c r="AL62" i="5"/>
  <c r="V63" i="5"/>
  <c r="AL63" i="5"/>
  <c r="V64" i="5"/>
  <c r="AL6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AM69" i="5"/>
  <c r="V69" i="5"/>
  <c r="AL69" i="5"/>
  <c r="V70" i="5"/>
  <c r="AL70" i="5"/>
  <c r="V71" i="5"/>
  <c r="AL71" i="5"/>
  <c r="M69" i="5"/>
  <c r="M70" i="5"/>
  <c r="M71" i="5"/>
  <c r="L69" i="5"/>
  <c r="L70" i="5"/>
  <c r="L71" i="5"/>
  <c r="AM67" i="5"/>
  <c r="V67" i="5"/>
  <c r="AL67" i="5"/>
  <c r="V68" i="5"/>
  <c r="AL68" i="5"/>
  <c r="M67" i="5"/>
  <c r="M68" i="5"/>
  <c r="L67" i="5"/>
  <c r="L68" i="5"/>
  <c r="V65" i="5"/>
  <c r="AL65" i="5"/>
  <c r="V66" i="5"/>
  <c r="AL66" i="5"/>
  <c r="M65" i="5"/>
  <c r="M66" i="5"/>
  <c r="L65" i="5"/>
  <c r="L66" i="5"/>
  <c r="M622" i="5"/>
  <c r="L622" i="5"/>
  <c r="M621" i="5"/>
  <c r="L621" i="5"/>
  <c r="M620" i="5"/>
  <c r="L620" i="5"/>
  <c r="M619" i="5"/>
  <c r="L619" i="5"/>
  <c r="M618" i="5"/>
  <c r="L618" i="5"/>
  <c r="M617" i="5"/>
  <c r="L617" i="5"/>
  <c r="M616" i="5"/>
  <c r="L616" i="5"/>
  <c r="M615" i="5"/>
  <c r="L615" i="5"/>
  <c r="M614" i="5"/>
  <c r="L614" i="5"/>
  <c r="M613" i="5"/>
  <c r="L613" i="5"/>
  <c r="M612" i="5"/>
  <c r="L612" i="5"/>
  <c r="M611" i="5"/>
  <c r="L611" i="5"/>
  <c r="M610" i="5"/>
  <c r="L610" i="5"/>
  <c r="M609" i="5"/>
  <c r="L609" i="5"/>
  <c r="M608" i="5"/>
  <c r="L608" i="5"/>
  <c r="M607" i="5"/>
  <c r="L607" i="5"/>
  <c r="L606" i="5"/>
  <c r="L605" i="5"/>
  <c r="M604" i="5"/>
  <c r="L604" i="5"/>
  <c r="M603" i="5"/>
  <c r="L603" i="5"/>
  <c r="M602" i="5"/>
  <c r="L602" i="5"/>
  <c r="M601" i="5"/>
  <c r="L601" i="5"/>
  <c r="M600" i="5"/>
  <c r="L600" i="5"/>
  <c r="M599" i="5"/>
  <c r="L599" i="5"/>
  <c r="M598" i="5"/>
  <c r="L598" i="5"/>
  <c r="M597" i="5"/>
  <c r="L597" i="5"/>
  <c r="M596" i="5"/>
  <c r="L596" i="5"/>
  <c r="M595" i="5"/>
  <c r="L595" i="5"/>
  <c r="M594" i="5"/>
  <c r="L594" i="5"/>
  <c r="M593" i="5"/>
  <c r="L593" i="5"/>
  <c r="L592" i="5"/>
  <c r="M591" i="5"/>
  <c r="L591" i="5"/>
  <c r="M590" i="5"/>
  <c r="L590" i="5"/>
  <c r="M589" i="5"/>
  <c r="L589" i="5"/>
  <c r="M588" i="5"/>
  <c r="L588" i="5"/>
  <c r="M587" i="5"/>
  <c r="L587" i="5"/>
  <c r="M586" i="5"/>
  <c r="L586" i="5"/>
  <c r="M585" i="5"/>
  <c r="L585" i="5"/>
  <c r="M584" i="5"/>
  <c r="L584" i="5"/>
  <c r="M583" i="5"/>
  <c r="L583" i="5"/>
  <c r="M582" i="5"/>
  <c r="L582" i="5"/>
  <c r="M581" i="5"/>
  <c r="L581" i="5"/>
  <c r="M580" i="5"/>
  <c r="L580" i="5"/>
  <c r="M579" i="5"/>
  <c r="L579" i="5"/>
  <c r="M578" i="5"/>
  <c r="L578" i="5"/>
  <c r="M577" i="5"/>
  <c r="L577" i="5"/>
  <c r="M576" i="5"/>
  <c r="L576" i="5"/>
  <c r="M575" i="5"/>
  <c r="L575" i="5"/>
  <c r="M574" i="5"/>
  <c r="L574" i="5"/>
  <c r="M573" i="5"/>
  <c r="L573" i="5"/>
  <c r="M572" i="5"/>
  <c r="L572" i="5"/>
  <c r="M571" i="5"/>
  <c r="L571" i="5"/>
  <c r="M569" i="5"/>
  <c r="L569" i="5"/>
  <c r="M568" i="5"/>
  <c r="L568" i="5"/>
  <c r="M567" i="5"/>
  <c r="L567" i="5"/>
  <c r="L566" i="5"/>
  <c r="L565" i="5"/>
  <c r="M564" i="5"/>
  <c r="L564" i="5"/>
  <c r="M563" i="5"/>
  <c r="L563" i="5"/>
  <c r="M562" i="5"/>
  <c r="L562" i="5"/>
  <c r="M561" i="5"/>
  <c r="L561" i="5"/>
  <c r="M560" i="5"/>
  <c r="L560" i="5"/>
  <c r="M559" i="5"/>
  <c r="L559" i="5"/>
  <c r="M558" i="5"/>
  <c r="L558" i="5"/>
  <c r="M557" i="5"/>
  <c r="L557" i="5"/>
  <c r="M556" i="5"/>
  <c r="L556" i="5"/>
  <c r="M555" i="5"/>
  <c r="L555" i="5"/>
  <c r="M554" i="5"/>
  <c r="L554" i="5"/>
  <c r="M553" i="5"/>
  <c r="L553" i="5"/>
  <c r="M552" i="5"/>
  <c r="L552" i="5"/>
  <c r="M551" i="5"/>
  <c r="L551" i="5"/>
  <c r="M550" i="5"/>
  <c r="L550" i="5"/>
  <c r="M549" i="5"/>
  <c r="L549" i="5"/>
  <c r="M548" i="5"/>
  <c r="L548" i="5"/>
  <c r="M547" i="5"/>
  <c r="L547" i="5"/>
  <c r="M546" i="5"/>
  <c r="L546" i="5"/>
  <c r="M545" i="5"/>
  <c r="L545" i="5"/>
  <c r="M544" i="5"/>
  <c r="L544" i="5"/>
  <c r="L543" i="5"/>
  <c r="M542" i="5"/>
  <c r="L542" i="5"/>
  <c r="M541" i="5"/>
  <c r="L541" i="5"/>
  <c r="M540" i="5"/>
  <c r="L540" i="5"/>
  <c r="M539" i="5"/>
  <c r="L539" i="5"/>
  <c r="M538" i="5"/>
  <c r="L538" i="5"/>
  <c r="M537" i="5"/>
  <c r="L537" i="5"/>
  <c r="M536" i="5"/>
  <c r="L536" i="5"/>
  <c r="M535" i="5"/>
  <c r="L535" i="5"/>
  <c r="M534" i="5"/>
  <c r="L534" i="5"/>
  <c r="M533" i="5"/>
  <c r="L533" i="5"/>
  <c r="M532" i="5"/>
  <c r="L532" i="5"/>
  <c r="M531" i="5"/>
  <c r="L531" i="5"/>
  <c r="M530" i="5"/>
  <c r="L530" i="5"/>
  <c r="M529" i="5"/>
  <c r="L529" i="5"/>
  <c r="M528" i="5"/>
  <c r="L528" i="5"/>
  <c r="M527" i="5"/>
  <c r="L527" i="5"/>
  <c r="M526" i="5"/>
  <c r="L526" i="5"/>
  <c r="M525" i="5"/>
  <c r="L525" i="5"/>
  <c r="M524" i="5"/>
  <c r="L524" i="5"/>
  <c r="M523" i="5"/>
  <c r="L523" i="5"/>
  <c r="M522" i="5"/>
  <c r="L522" i="5"/>
  <c r="M521" i="5"/>
  <c r="L521" i="5"/>
  <c r="M520" i="5"/>
  <c r="L520" i="5"/>
  <c r="M519" i="5"/>
  <c r="L519" i="5"/>
  <c r="L518" i="5"/>
  <c r="M517" i="5"/>
  <c r="L517" i="5"/>
  <c r="M516" i="5"/>
  <c r="L516" i="5"/>
  <c r="M515" i="5"/>
  <c r="L515" i="5"/>
  <c r="M514" i="5"/>
  <c r="L514" i="5"/>
  <c r="M513" i="5"/>
  <c r="L513" i="5"/>
  <c r="M512" i="5"/>
  <c r="L512" i="5"/>
  <c r="M511" i="5"/>
  <c r="L511" i="5"/>
  <c r="M510" i="5"/>
  <c r="L510" i="5"/>
  <c r="M509" i="5"/>
  <c r="L509" i="5"/>
  <c r="M508" i="5"/>
  <c r="L508" i="5"/>
  <c r="M507" i="5"/>
  <c r="L507" i="5"/>
  <c r="M506" i="5"/>
  <c r="L506" i="5"/>
  <c r="M505" i="5"/>
  <c r="L505" i="5"/>
  <c r="M504" i="5"/>
  <c r="L504" i="5"/>
  <c r="M503" i="5"/>
  <c r="L503" i="5"/>
  <c r="M502" i="5"/>
  <c r="L502" i="5"/>
  <c r="M501" i="5"/>
  <c r="L501" i="5"/>
  <c r="M500" i="5"/>
  <c r="L500" i="5"/>
  <c r="M499" i="5"/>
  <c r="L499" i="5"/>
  <c r="M498" i="5"/>
  <c r="L498" i="5"/>
  <c r="M497" i="5"/>
  <c r="L497" i="5"/>
  <c r="M496" i="5"/>
  <c r="L496" i="5"/>
  <c r="M495" i="5"/>
  <c r="L495" i="5"/>
  <c r="M494" i="5"/>
  <c r="L494" i="5"/>
  <c r="M493" i="5"/>
  <c r="L493" i="5"/>
  <c r="M492" i="5"/>
  <c r="L492" i="5"/>
  <c r="M491" i="5"/>
  <c r="L491" i="5"/>
  <c r="M490" i="5"/>
  <c r="L490" i="5"/>
  <c r="L489" i="5"/>
  <c r="M488" i="5"/>
  <c r="L488" i="5"/>
  <c r="M487" i="5"/>
  <c r="L487" i="5"/>
  <c r="M486" i="5"/>
  <c r="L486" i="5"/>
  <c r="L485" i="5"/>
  <c r="M484" i="5"/>
  <c r="L484" i="5"/>
  <c r="M483" i="5"/>
  <c r="L483" i="5"/>
  <c r="M482" i="5"/>
  <c r="L482" i="5"/>
  <c r="M481" i="5"/>
  <c r="L481" i="5"/>
  <c r="M480" i="5"/>
  <c r="L480" i="5"/>
  <c r="M479" i="5"/>
  <c r="L479" i="5"/>
  <c r="M478" i="5"/>
  <c r="L478" i="5"/>
  <c r="M477" i="5"/>
  <c r="L477" i="5"/>
  <c r="M476" i="5"/>
  <c r="L476" i="5"/>
  <c r="M475" i="5"/>
  <c r="L475" i="5"/>
  <c r="M474" i="5"/>
  <c r="L474" i="5"/>
  <c r="M473" i="5"/>
  <c r="L473" i="5"/>
  <c r="M472" i="5"/>
  <c r="L472" i="5"/>
  <c r="M471" i="5"/>
  <c r="L471" i="5"/>
  <c r="M470" i="5"/>
  <c r="L470" i="5"/>
  <c r="L469" i="5"/>
  <c r="M468" i="5"/>
  <c r="L468" i="5"/>
  <c r="M467" i="5"/>
  <c r="L467" i="5"/>
  <c r="M466" i="5"/>
  <c r="L466" i="5"/>
  <c r="M465" i="5"/>
  <c r="L465" i="5"/>
  <c r="M464" i="5"/>
  <c r="L464" i="5"/>
  <c r="M463" i="5"/>
  <c r="L463" i="5"/>
  <c r="M462" i="5"/>
  <c r="L462" i="5"/>
  <c r="L461" i="5"/>
  <c r="M460" i="5"/>
  <c r="L460" i="5"/>
  <c r="M459" i="5"/>
  <c r="L459" i="5"/>
  <c r="M458" i="5"/>
  <c r="L458" i="5"/>
  <c r="M457" i="5"/>
  <c r="L457" i="5"/>
  <c r="M456" i="5"/>
  <c r="L456" i="5"/>
  <c r="M455" i="5"/>
  <c r="L455" i="5"/>
  <c r="M454" i="5"/>
  <c r="L454" i="5"/>
  <c r="M453" i="5"/>
  <c r="L453" i="5"/>
  <c r="M452" i="5"/>
  <c r="L452" i="5"/>
  <c r="M451" i="5"/>
  <c r="L451" i="5"/>
  <c r="M450" i="5"/>
  <c r="L450" i="5"/>
  <c r="M449" i="5"/>
  <c r="L449" i="5"/>
  <c r="M448" i="5"/>
  <c r="L448" i="5"/>
  <c r="M447" i="5"/>
  <c r="L447" i="5"/>
  <c r="M446" i="5"/>
  <c r="L446" i="5"/>
  <c r="M445" i="5"/>
  <c r="L445" i="5"/>
  <c r="M444" i="5"/>
  <c r="L444" i="5"/>
  <c r="M443" i="5"/>
  <c r="L443" i="5"/>
  <c r="M442" i="5"/>
  <c r="L442" i="5"/>
  <c r="M441" i="5"/>
  <c r="L441" i="5"/>
  <c r="M440" i="5"/>
  <c r="L440" i="5"/>
  <c r="M439" i="5"/>
  <c r="L439" i="5"/>
  <c r="M438" i="5"/>
  <c r="L438" i="5"/>
  <c r="M437" i="5"/>
  <c r="L437" i="5"/>
  <c r="M436" i="5"/>
  <c r="L436" i="5"/>
  <c r="M435" i="5"/>
  <c r="L435" i="5"/>
  <c r="M434" i="5"/>
  <c r="L434" i="5"/>
  <c r="M433" i="5"/>
  <c r="L433" i="5"/>
  <c r="M432" i="5"/>
  <c r="L432" i="5"/>
  <c r="M431" i="5"/>
  <c r="L431" i="5"/>
  <c r="L430" i="5"/>
  <c r="M429" i="5"/>
  <c r="L429" i="5"/>
  <c r="M428" i="5"/>
  <c r="L428" i="5"/>
  <c r="M427" i="5"/>
  <c r="L427" i="5"/>
  <c r="M426" i="5"/>
  <c r="L426" i="5"/>
  <c r="M425" i="5"/>
  <c r="L425" i="5"/>
  <c r="M424" i="5"/>
  <c r="L424" i="5"/>
  <c r="M423" i="5"/>
  <c r="L423" i="5"/>
  <c r="M422" i="5"/>
  <c r="L422" i="5"/>
  <c r="M421" i="5"/>
  <c r="L421" i="5"/>
  <c r="M420" i="5"/>
  <c r="L420" i="5"/>
  <c r="M419" i="5"/>
  <c r="L419" i="5"/>
  <c r="M418" i="5"/>
  <c r="L418" i="5"/>
  <c r="M417" i="5"/>
  <c r="L417" i="5"/>
  <c r="M416" i="5"/>
  <c r="L416" i="5"/>
  <c r="M415" i="5"/>
  <c r="L415" i="5"/>
  <c r="M414" i="5"/>
  <c r="L414" i="5"/>
  <c r="M413" i="5"/>
  <c r="L413" i="5"/>
  <c r="M412" i="5"/>
  <c r="L412" i="5"/>
  <c r="M411" i="5"/>
  <c r="L411" i="5"/>
  <c r="M410" i="5"/>
  <c r="L410" i="5"/>
  <c r="M409" i="5"/>
  <c r="L409" i="5"/>
  <c r="M408" i="5"/>
  <c r="L408" i="5"/>
  <c r="M407" i="5"/>
  <c r="L407" i="5"/>
  <c r="M406" i="5"/>
  <c r="L406" i="5"/>
  <c r="M405" i="5"/>
  <c r="L405" i="5"/>
  <c r="M404" i="5"/>
  <c r="L404" i="5"/>
  <c r="M403" i="5"/>
  <c r="L403" i="5"/>
  <c r="M402" i="5"/>
  <c r="L402" i="5"/>
  <c r="M401" i="5"/>
  <c r="L401" i="5"/>
  <c r="M400" i="5"/>
  <c r="L400" i="5"/>
  <c r="L399" i="5"/>
  <c r="M398" i="5"/>
  <c r="L398" i="5"/>
  <c r="M397" i="5"/>
  <c r="L397" i="5"/>
  <c r="M396" i="5"/>
  <c r="L396" i="5"/>
  <c r="M395" i="5"/>
  <c r="L395" i="5"/>
  <c r="M394" i="5"/>
  <c r="L394" i="5"/>
  <c r="M393" i="5"/>
  <c r="L393" i="5"/>
  <c r="M392" i="5"/>
  <c r="L392" i="5"/>
  <c r="M391" i="5"/>
  <c r="L391" i="5"/>
  <c r="M390" i="5"/>
  <c r="L390" i="5"/>
  <c r="M389" i="5"/>
  <c r="L389" i="5"/>
  <c r="M388" i="5"/>
  <c r="L388" i="5"/>
  <c r="M387" i="5"/>
  <c r="L387" i="5"/>
  <c r="M386" i="5"/>
  <c r="L386" i="5"/>
  <c r="M385" i="5"/>
  <c r="L385" i="5"/>
  <c r="M384" i="5"/>
  <c r="L384" i="5"/>
  <c r="M383" i="5"/>
  <c r="L383" i="5"/>
  <c r="M382" i="5"/>
  <c r="L382" i="5"/>
  <c r="M381" i="5"/>
  <c r="L381" i="5"/>
  <c r="M380" i="5"/>
  <c r="L380" i="5"/>
  <c r="M379" i="5"/>
  <c r="L379" i="5"/>
  <c r="M378" i="5"/>
  <c r="L378" i="5"/>
  <c r="M377" i="5"/>
  <c r="L377" i="5"/>
  <c r="M376" i="5"/>
  <c r="L376" i="5"/>
  <c r="M375" i="5"/>
  <c r="L375" i="5"/>
  <c r="M374" i="5"/>
  <c r="L374" i="5"/>
  <c r="M373" i="5"/>
  <c r="L373" i="5"/>
  <c r="M372" i="5"/>
  <c r="L372" i="5"/>
  <c r="M371" i="5"/>
  <c r="L371" i="5"/>
  <c r="M370" i="5"/>
  <c r="L370" i="5"/>
  <c r="M369" i="5"/>
  <c r="L369" i="5"/>
  <c r="M368" i="5"/>
  <c r="L368" i="5"/>
  <c r="M367" i="5"/>
  <c r="L367" i="5"/>
  <c r="M366" i="5"/>
  <c r="L366" i="5"/>
  <c r="M365" i="5"/>
  <c r="L365" i="5"/>
  <c r="M364" i="5"/>
  <c r="L364" i="5"/>
  <c r="M363" i="5"/>
  <c r="L363" i="5"/>
  <c r="M362" i="5"/>
  <c r="L362" i="5"/>
  <c r="M361" i="5"/>
  <c r="L361" i="5"/>
  <c r="M360" i="5"/>
  <c r="L360" i="5"/>
  <c r="M359" i="5"/>
  <c r="L359" i="5"/>
  <c r="M358" i="5"/>
  <c r="L358" i="5"/>
  <c r="M357" i="5"/>
  <c r="L357" i="5"/>
  <c r="M356" i="5"/>
  <c r="L356" i="5"/>
  <c r="M355" i="5"/>
  <c r="L355" i="5"/>
  <c r="M354" i="5"/>
  <c r="L354" i="5"/>
  <c r="M353" i="5"/>
  <c r="L353" i="5"/>
  <c r="M352" i="5"/>
  <c r="L352" i="5"/>
  <c r="M351" i="5"/>
  <c r="L351" i="5"/>
  <c r="L350" i="5"/>
  <c r="M349" i="5"/>
  <c r="L349" i="5"/>
  <c r="M348" i="5"/>
  <c r="L348" i="5"/>
  <c r="M347" i="5"/>
  <c r="L347" i="5"/>
  <c r="M346" i="5"/>
  <c r="L346" i="5"/>
  <c r="M345" i="5"/>
  <c r="L345" i="5"/>
  <c r="M344" i="5"/>
  <c r="L344" i="5"/>
  <c r="M343" i="5"/>
  <c r="L343" i="5"/>
  <c r="M342" i="5"/>
  <c r="L342" i="5"/>
  <c r="M341" i="5"/>
  <c r="L341" i="5"/>
  <c r="M340" i="5"/>
  <c r="L340" i="5"/>
  <c r="M339" i="5"/>
  <c r="L339" i="5"/>
  <c r="M338" i="5"/>
  <c r="L338" i="5"/>
  <c r="M337" i="5"/>
  <c r="L337" i="5"/>
  <c r="M336" i="5"/>
  <c r="L336" i="5"/>
  <c r="M335" i="5"/>
  <c r="L335" i="5"/>
  <c r="M334" i="5"/>
  <c r="L334" i="5"/>
  <c r="M333" i="5"/>
  <c r="L333" i="5"/>
  <c r="M332" i="5"/>
  <c r="L332" i="5"/>
  <c r="M331" i="5"/>
  <c r="L331" i="5"/>
  <c r="M330" i="5"/>
  <c r="L330" i="5"/>
  <c r="M329" i="5"/>
  <c r="L329" i="5"/>
  <c r="M328" i="5"/>
  <c r="L328" i="5"/>
  <c r="M327" i="5"/>
  <c r="L327" i="5"/>
  <c r="M326" i="5"/>
  <c r="L326" i="5"/>
  <c r="M325" i="5"/>
  <c r="L325" i="5"/>
  <c r="M324" i="5"/>
  <c r="L324" i="5"/>
  <c r="M323" i="5"/>
  <c r="L323" i="5"/>
  <c r="M322" i="5"/>
  <c r="L322" i="5"/>
  <c r="M321" i="5"/>
  <c r="L321" i="5"/>
  <c r="M320" i="5"/>
  <c r="L320" i="5"/>
  <c r="M319" i="5"/>
  <c r="L319" i="5"/>
  <c r="M318" i="5"/>
  <c r="L318" i="5"/>
  <c r="M317" i="5"/>
  <c r="L317" i="5"/>
  <c r="M316" i="5"/>
  <c r="L316" i="5"/>
  <c r="L315" i="5"/>
  <c r="L314" i="5"/>
  <c r="M313" i="5"/>
  <c r="L313" i="5"/>
  <c r="M312" i="5"/>
  <c r="L312" i="5"/>
  <c r="M311" i="5"/>
  <c r="L311" i="5"/>
  <c r="L310" i="5"/>
  <c r="L309" i="5"/>
  <c r="L308" i="5"/>
  <c r="M307" i="5"/>
  <c r="L307" i="5"/>
  <c r="M306" i="5"/>
  <c r="L306" i="5"/>
  <c r="M305" i="5"/>
  <c r="L305" i="5"/>
  <c r="M304" i="5"/>
  <c r="L304" i="5"/>
  <c r="M303" i="5"/>
  <c r="L303" i="5"/>
  <c r="M302" i="5"/>
  <c r="L302" i="5"/>
  <c r="M301" i="5"/>
  <c r="L301" i="5"/>
  <c r="M300" i="5"/>
  <c r="L300" i="5"/>
  <c r="L299" i="5"/>
  <c r="M298" i="5"/>
  <c r="L298" i="5"/>
  <c r="M297" i="5"/>
  <c r="L297" i="5"/>
  <c r="M296" i="5"/>
  <c r="L296" i="5"/>
  <c r="M295" i="5"/>
  <c r="L295" i="5"/>
  <c r="M294" i="5"/>
  <c r="L294" i="5"/>
  <c r="M293" i="5"/>
  <c r="L293" i="5"/>
  <c r="M292" i="5"/>
  <c r="L292" i="5"/>
  <c r="M291" i="5"/>
  <c r="L291" i="5"/>
  <c r="M290" i="5"/>
  <c r="L290" i="5"/>
  <c r="M289" i="5"/>
  <c r="L289" i="5"/>
  <c r="M288" i="5"/>
  <c r="L288" i="5"/>
  <c r="M287" i="5"/>
  <c r="L287" i="5"/>
  <c r="M286" i="5"/>
  <c r="L286" i="5"/>
  <c r="M285" i="5"/>
  <c r="L285" i="5"/>
  <c r="M284" i="5"/>
  <c r="L284" i="5"/>
  <c r="M283" i="5"/>
  <c r="L283" i="5"/>
  <c r="M282" i="5"/>
  <c r="L282" i="5"/>
  <c r="M281" i="5"/>
  <c r="L281" i="5"/>
  <c r="M280" i="5"/>
  <c r="L280" i="5"/>
  <c r="M279" i="5"/>
  <c r="L279" i="5"/>
  <c r="M278" i="5"/>
  <c r="L278" i="5"/>
  <c r="M277" i="5"/>
  <c r="L277" i="5"/>
  <c r="M276" i="5"/>
  <c r="L276" i="5"/>
  <c r="M275" i="5"/>
  <c r="L275" i="5"/>
  <c r="M274" i="5"/>
  <c r="L274" i="5"/>
  <c r="M273" i="5"/>
  <c r="L273" i="5"/>
  <c r="M272" i="5"/>
  <c r="L272" i="5"/>
  <c r="M271" i="5"/>
  <c r="L271" i="5"/>
  <c r="M270" i="5"/>
  <c r="L270" i="5"/>
  <c r="M269" i="5"/>
  <c r="L269" i="5"/>
  <c r="M268" i="5"/>
  <c r="L268" i="5"/>
  <c r="M267" i="5"/>
  <c r="L267" i="5"/>
  <c r="M266" i="5"/>
  <c r="L266" i="5"/>
  <c r="L265" i="5"/>
  <c r="M264" i="5"/>
  <c r="L264" i="5"/>
  <c r="M263" i="5"/>
  <c r="L263" i="5"/>
  <c r="M262" i="5"/>
  <c r="L262" i="5"/>
  <c r="M261" i="5"/>
  <c r="L261" i="5"/>
  <c r="M260" i="5"/>
  <c r="L260" i="5"/>
  <c r="M259" i="5"/>
  <c r="L259" i="5"/>
  <c r="M258" i="5"/>
  <c r="L258" i="5"/>
  <c r="M257" i="5"/>
  <c r="L257" i="5"/>
  <c r="M256" i="5"/>
  <c r="L256" i="5"/>
  <c r="M255" i="5"/>
  <c r="L255" i="5"/>
  <c r="M254" i="5"/>
  <c r="L254" i="5"/>
  <c r="M253" i="5"/>
  <c r="L253" i="5"/>
  <c r="M252" i="5"/>
  <c r="L252" i="5"/>
  <c r="M251" i="5"/>
  <c r="L251" i="5"/>
  <c r="M250" i="5"/>
  <c r="L250" i="5"/>
  <c r="M249" i="5"/>
  <c r="L249" i="5"/>
  <c r="M248" i="5"/>
  <c r="L248" i="5"/>
  <c r="M247" i="5"/>
  <c r="L247" i="5"/>
  <c r="M246" i="5"/>
  <c r="L246" i="5"/>
  <c r="M245" i="5"/>
  <c r="L245" i="5"/>
  <c r="M244" i="5"/>
  <c r="L244" i="5"/>
  <c r="M243" i="5"/>
  <c r="L243" i="5"/>
  <c r="M242" i="5"/>
  <c r="L242" i="5"/>
  <c r="M241" i="5"/>
  <c r="L241" i="5"/>
  <c r="M240" i="5"/>
  <c r="L240" i="5"/>
  <c r="M239" i="5"/>
  <c r="L239" i="5"/>
  <c r="M238" i="5"/>
  <c r="L238" i="5"/>
  <c r="M237" i="5"/>
  <c r="L237" i="5"/>
  <c r="M236" i="5"/>
  <c r="L236" i="5"/>
  <c r="M235" i="5"/>
  <c r="L235" i="5"/>
  <c r="M234" i="5"/>
  <c r="L234" i="5"/>
  <c r="M233" i="5"/>
  <c r="L233" i="5"/>
  <c r="M232" i="5"/>
  <c r="L232" i="5"/>
  <c r="M231" i="5"/>
  <c r="L231" i="5"/>
  <c r="M230" i="5"/>
  <c r="L230" i="5"/>
  <c r="M229" i="5"/>
  <c r="L229" i="5"/>
  <c r="M228" i="5"/>
  <c r="L228" i="5"/>
  <c r="M227" i="5"/>
  <c r="L227" i="5"/>
  <c r="M226" i="5"/>
  <c r="L226" i="5"/>
  <c r="M225" i="5"/>
  <c r="L225" i="5"/>
  <c r="M224" i="5"/>
  <c r="L224" i="5"/>
  <c r="M223" i="5"/>
  <c r="L223" i="5"/>
  <c r="M222" i="5"/>
  <c r="L222" i="5"/>
  <c r="M221" i="5"/>
  <c r="L221" i="5"/>
  <c r="L220" i="5"/>
  <c r="M219" i="5"/>
  <c r="L219" i="5"/>
  <c r="M218" i="5"/>
  <c r="L218" i="5"/>
  <c r="M217" i="5"/>
  <c r="L217" i="5"/>
  <c r="M216" i="5"/>
  <c r="L216" i="5"/>
  <c r="M215" i="5"/>
  <c r="L215" i="5"/>
  <c r="M214" i="5"/>
  <c r="L214" i="5"/>
  <c r="M213" i="5"/>
  <c r="L213" i="5"/>
  <c r="M212" i="5"/>
  <c r="L212" i="5"/>
  <c r="M211" i="5"/>
  <c r="L211" i="5"/>
  <c r="M210" i="5"/>
  <c r="L210" i="5"/>
  <c r="M209" i="5"/>
  <c r="L209" i="5"/>
  <c r="M208" i="5"/>
  <c r="L208" i="5"/>
  <c r="M207" i="5"/>
  <c r="L207" i="5"/>
  <c r="M206" i="5"/>
  <c r="L206" i="5"/>
  <c r="M205" i="5"/>
  <c r="L205" i="5"/>
  <c r="L204" i="5"/>
  <c r="M203" i="5"/>
  <c r="L203" i="5"/>
  <c r="M202" i="5"/>
  <c r="L202" i="5"/>
  <c r="M201" i="5"/>
  <c r="L201" i="5"/>
  <c r="L200" i="5"/>
  <c r="M199" i="5"/>
  <c r="L199" i="5"/>
  <c r="M198" i="5"/>
  <c r="L198" i="5"/>
  <c r="M197" i="5"/>
  <c r="L197" i="5"/>
  <c r="M196" i="5"/>
  <c r="L196" i="5"/>
  <c r="L195" i="5"/>
  <c r="M194" i="5"/>
  <c r="L194" i="5"/>
  <c r="M193" i="5"/>
  <c r="L193" i="5"/>
  <c r="M192" i="5"/>
  <c r="L192" i="5"/>
  <c r="L191" i="5"/>
  <c r="M190" i="5"/>
  <c r="L190" i="5"/>
  <c r="M189" i="5"/>
  <c r="L189" i="5"/>
  <c r="L188" i="5"/>
  <c r="M187" i="5"/>
  <c r="L187" i="5"/>
  <c r="M186" i="5"/>
  <c r="L186" i="5"/>
  <c r="M185" i="5"/>
  <c r="L185" i="5"/>
  <c r="M184" i="5"/>
  <c r="L184" i="5"/>
  <c r="L183" i="5"/>
  <c r="M182" i="5"/>
  <c r="L182" i="5"/>
  <c r="M181" i="5"/>
  <c r="L181" i="5"/>
  <c r="M180" i="5"/>
  <c r="L180" i="5"/>
  <c r="M179" i="5"/>
  <c r="L179" i="5"/>
  <c r="M178" i="5"/>
  <c r="L178" i="5"/>
  <c r="M177" i="5"/>
  <c r="L177" i="5"/>
  <c r="M176" i="5"/>
  <c r="L176" i="5"/>
  <c r="M175" i="5"/>
  <c r="L175" i="5"/>
  <c r="M174" i="5"/>
  <c r="L174" i="5"/>
  <c r="M173" i="5"/>
  <c r="L173" i="5"/>
  <c r="M172" i="5"/>
  <c r="L172" i="5"/>
  <c r="M171" i="5"/>
  <c r="L171" i="5"/>
  <c r="M170" i="5"/>
  <c r="L170" i="5"/>
  <c r="M169" i="5"/>
  <c r="L169" i="5"/>
  <c r="M168" i="5"/>
  <c r="L168" i="5"/>
  <c r="M167" i="5"/>
  <c r="L167" i="5"/>
  <c r="M166" i="5"/>
  <c r="L166" i="5"/>
  <c r="L165" i="5"/>
  <c r="M164" i="5"/>
  <c r="L164" i="5"/>
  <c r="M163" i="5"/>
  <c r="L163" i="5"/>
  <c r="M162" i="5"/>
  <c r="L162" i="5"/>
  <c r="M161" i="5"/>
  <c r="L161" i="5"/>
  <c r="M160" i="5"/>
  <c r="L160" i="5"/>
  <c r="M159" i="5"/>
  <c r="L159" i="5"/>
  <c r="M158" i="5"/>
  <c r="L158" i="5"/>
  <c r="M157" i="5"/>
  <c r="L157" i="5"/>
  <c r="M156" i="5"/>
  <c r="L156" i="5"/>
  <c r="M155" i="5"/>
  <c r="L155" i="5"/>
  <c r="M154" i="5"/>
  <c r="L154" i="5"/>
  <c r="M153" i="5"/>
  <c r="L153" i="5"/>
  <c r="M152" i="5"/>
  <c r="L152" i="5"/>
  <c r="M151" i="5"/>
  <c r="L151" i="5"/>
  <c r="L150" i="5"/>
  <c r="M149" i="5"/>
  <c r="L149" i="5"/>
  <c r="M148" i="5"/>
  <c r="L148" i="5"/>
  <c r="M147" i="5"/>
  <c r="L147" i="5"/>
  <c r="M146" i="5"/>
  <c r="L146" i="5"/>
  <c r="M145" i="5"/>
  <c r="L145" i="5"/>
  <c r="M144" i="5"/>
  <c r="L144" i="5"/>
  <c r="M143" i="5"/>
  <c r="L143" i="5"/>
  <c r="M142" i="5"/>
  <c r="L142" i="5"/>
  <c r="M141" i="5"/>
  <c r="L141" i="5"/>
  <c r="M140" i="5"/>
  <c r="L140" i="5"/>
  <c r="M139" i="5"/>
  <c r="L139" i="5"/>
  <c r="M138" i="5"/>
  <c r="L138" i="5"/>
  <c r="M137" i="5"/>
  <c r="L137" i="5"/>
  <c r="M136" i="5"/>
  <c r="L136" i="5"/>
  <c r="M135" i="5"/>
  <c r="L135" i="5"/>
  <c r="M134" i="5"/>
  <c r="L134" i="5"/>
  <c r="M133" i="5"/>
  <c r="L133" i="5"/>
  <c r="M132" i="5"/>
  <c r="L132" i="5"/>
  <c r="M131" i="5"/>
  <c r="L131" i="5"/>
  <c r="M130" i="5"/>
  <c r="L130" i="5"/>
  <c r="M129" i="5"/>
  <c r="L129" i="5"/>
  <c r="M128" i="5"/>
  <c r="L128" i="5"/>
  <c r="M127" i="5"/>
  <c r="L127" i="5"/>
  <c r="M126" i="5"/>
  <c r="L126" i="5"/>
  <c r="M125" i="5"/>
  <c r="L125" i="5"/>
  <c r="M124" i="5"/>
  <c r="L124" i="5"/>
  <c r="M123" i="5"/>
  <c r="L123" i="5"/>
  <c r="M122" i="5"/>
  <c r="L122" i="5"/>
  <c r="M121" i="5"/>
  <c r="L121" i="5"/>
  <c r="M120" i="5"/>
  <c r="L120" i="5"/>
  <c r="M119" i="5"/>
  <c r="L119" i="5"/>
  <c r="M118" i="5"/>
  <c r="L118" i="5"/>
  <c r="M117" i="5"/>
  <c r="L117" i="5"/>
  <c r="M116" i="5"/>
  <c r="L116" i="5"/>
  <c r="M115" i="5"/>
  <c r="L115" i="5"/>
  <c r="M114" i="5"/>
  <c r="L114" i="5"/>
  <c r="M113" i="5"/>
  <c r="L113" i="5"/>
  <c r="M112" i="5"/>
  <c r="L112" i="5"/>
  <c r="M111" i="5"/>
  <c r="L111" i="5"/>
  <c r="M110" i="5"/>
  <c r="L110" i="5"/>
  <c r="M109" i="5"/>
  <c r="L109" i="5"/>
  <c r="M108" i="5"/>
  <c r="L108" i="5"/>
  <c r="M107" i="5"/>
  <c r="L107" i="5"/>
  <c r="M106" i="5"/>
  <c r="L106" i="5"/>
  <c r="M105" i="5"/>
  <c r="L105" i="5"/>
  <c r="M104" i="5"/>
  <c r="L104" i="5"/>
  <c r="M103" i="5"/>
  <c r="L103" i="5"/>
  <c r="M102" i="5"/>
  <c r="L102" i="5"/>
  <c r="M101" i="5"/>
  <c r="L101" i="5"/>
  <c r="M100" i="5"/>
  <c r="L100" i="5"/>
  <c r="M99" i="5"/>
  <c r="L99" i="5"/>
  <c r="M98" i="5"/>
  <c r="L98" i="5"/>
  <c r="M97" i="5"/>
  <c r="L97" i="5"/>
  <c r="M96" i="5"/>
  <c r="L96" i="5"/>
  <c r="M95" i="5"/>
  <c r="L95" i="5"/>
  <c r="M94" i="5"/>
  <c r="L94" i="5"/>
  <c r="M93" i="5"/>
  <c r="L93" i="5"/>
  <c r="M92" i="5"/>
  <c r="L92" i="5"/>
  <c r="M91" i="5"/>
  <c r="L91" i="5"/>
  <c r="M90" i="5"/>
  <c r="L90" i="5"/>
  <c r="M89" i="5"/>
  <c r="L89" i="5"/>
  <c r="M88" i="5"/>
  <c r="L88" i="5"/>
  <c r="M87" i="5"/>
  <c r="L87" i="5"/>
  <c r="M86" i="5"/>
  <c r="L86" i="5"/>
  <c r="M85" i="5"/>
  <c r="L85" i="5"/>
  <c r="M84" i="5"/>
  <c r="L84" i="5"/>
  <c r="M83" i="5"/>
  <c r="L83" i="5"/>
  <c r="M82" i="5"/>
  <c r="L82" i="5"/>
  <c r="M81" i="5"/>
  <c r="L81" i="5"/>
  <c r="M80" i="5"/>
  <c r="L80" i="5"/>
  <c r="M79" i="5"/>
  <c r="L79" i="5"/>
  <c r="M78" i="5"/>
  <c r="L78" i="5"/>
  <c r="M77" i="5"/>
  <c r="L77" i="5"/>
  <c r="M76" i="5"/>
  <c r="L76" i="5"/>
  <c r="M75" i="5"/>
  <c r="L75" i="5"/>
  <c r="M74" i="5"/>
  <c r="L74" i="5"/>
  <c r="M73" i="5"/>
  <c r="L73" i="5"/>
  <c r="M72" i="5"/>
  <c r="L72" i="5"/>
  <c r="M14" i="5"/>
  <c r="L14" i="5"/>
  <c r="AM84" i="5"/>
  <c r="V84" i="5"/>
  <c r="AL84" i="5"/>
  <c r="AM73" i="5"/>
  <c r="AM74" i="5"/>
  <c r="V73" i="5"/>
  <c r="AL73" i="5"/>
  <c r="V74" i="5"/>
  <c r="AL74" i="5"/>
  <c r="AM72" i="5"/>
  <c r="AM75" i="5"/>
  <c r="V72" i="5"/>
  <c r="AL72" i="5"/>
  <c r="V75" i="5"/>
  <c r="AL75" i="5"/>
  <c r="AM78" i="5"/>
  <c r="AM79" i="5"/>
  <c r="V78" i="5"/>
  <c r="AL78" i="5"/>
  <c r="V79" i="5"/>
  <c r="AL79" i="5"/>
  <c r="AM80" i="5"/>
  <c r="AM81" i="5"/>
  <c r="V80" i="5"/>
  <c r="AL80" i="5"/>
  <c r="V81" i="5"/>
  <c r="AL81" i="5"/>
  <c r="AM622" i="5"/>
  <c r="V622" i="5"/>
  <c r="AL622" i="5"/>
  <c r="AM621" i="5"/>
  <c r="V621" i="5"/>
  <c r="AL621" i="5"/>
  <c r="AM620" i="5"/>
  <c r="V620" i="5"/>
  <c r="AL620" i="5"/>
  <c r="AM619" i="5"/>
  <c r="V619" i="5"/>
  <c r="AL619" i="5"/>
  <c r="AM618" i="5"/>
  <c r="V618" i="5"/>
  <c r="AL618" i="5"/>
  <c r="AM617" i="5"/>
  <c r="V617" i="5"/>
  <c r="AL617" i="5"/>
  <c r="AM616" i="5"/>
  <c r="V616" i="5"/>
  <c r="AL616" i="5"/>
  <c r="AM615" i="5"/>
  <c r="AL615" i="5"/>
  <c r="AM614" i="5"/>
  <c r="AL614" i="5"/>
  <c r="V613" i="5"/>
  <c r="AL613" i="5"/>
  <c r="V612" i="5"/>
  <c r="AL612" i="5"/>
  <c r="AM611" i="5"/>
  <c r="V611" i="5"/>
  <c r="AL611" i="5"/>
  <c r="AM610" i="5"/>
  <c r="V610" i="5"/>
  <c r="AL610" i="5"/>
  <c r="AM609" i="5"/>
  <c r="V609" i="5"/>
  <c r="AL609" i="5"/>
  <c r="V608" i="5"/>
  <c r="AL608" i="5"/>
  <c r="AM607" i="5"/>
  <c r="V607" i="5"/>
  <c r="AL607" i="5"/>
  <c r="AM606" i="5"/>
  <c r="V606" i="5"/>
  <c r="AL606" i="5"/>
  <c r="V605" i="5"/>
  <c r="AL605" i="5"/>
  <c r="AM604" i="5"/>
  <c r="V604" i="5"/>
  <c r="AL604" i="5"/>
  <c r="V603" i="5"/>
  <c r="AL603" i="5"/>
  <c r="AM602" i="5"/>
  <c r="V602" i="5"/>
  <c r="AL602" i="5"/>
  <c r="AM601" i="5"/>
  <c r="V601" i="5"/>
  <c r="AL601" i="5"/>
  <c r="V600" i="5"/>
  <c r="AL600" i="5"/>
  <c r="V599" i="5"/>
  <c r="AL599" i="5"/>
  <c r="AM598" i="5"/>
  <c r="V598" i="5"/>
  <c r="AL598" i="5"/>
  <c r="AM597" i="5"/>
  <c r="V597" i="5"/>
  <c r="AL597" i="5"/>
  <c r="AM596" i="5"/>
  <c r="V596" i="5"/>
  <c r="AL596" i="5"/>
  <c r="AM595" i="5"/>
  <c r="V595" i="5"/>
  <c r="AL595" i="5"/>
  <c r="AM594" i="5"/>
  <c r="V594" i="5"/>
  <c r="AL594" i="5"/>
  <c r="AM593" i="5"/>
  <c r="V593" i="5"/>
  <c r="AL593" i="5"/>
  <c r="AM592" i="5"/>
  <c r="V592" i="5"/>
  <c r="AL592" i="5"/>
  <c r="AM591" i="5"/>
  <c r="V591" i="5"/>
  <c r="AL591" i="5"/>
  <c r="AM590" i="5"/>
  <c r="V590" i="5"/>
  <c r="AL590" i="5"/>
  <c r="AM589" i="5"/>
  <c r="V589" i="5"/>
  <c r="AL589" i="5"/>
  <c r="AM588" i="5"/>
  <c r="V588" i="5"/>
  <c r="AL588" i="5"/>
  <c r="AM587" i="5"/>
  <c r="V587" i="5"/>
  <c r="AL587" i="5"/>
  <c r="AM586" i="5"/>
  <c r="V586" i="5"/>
  <c r="AL586" i="5"/>
  <c r="AM585" i="5"/>
  <c r="V585" i="5"/>
  <c r="AL585" i="5"/>
  <c r="AM584" i="5"/>
  <c r="V584" i="5"/>
  <c r="AL584" i="5"/>
  <c r="AM583" i="5"/>
  <c r="V583" i="5"/>
  <c r="AL583" i="5"/>
  <c r="AM582" i="5"/>
  <c r="V582" i="5"/>
  <c r="AL582" i="5"/>
  <c r="AM581" i="5"/>
  <c r="V581" i="5"/>
  <c r="AL581" i="5"/>
  <c r="AM580" i="5"/>
  <c r="V580" i="5"/>
  <c r="AL580" i="5"/>
  <c r="AM579" i="5"/>
  <c r="V579" i="5"/>
  <c r="AL579" i="5"/>
  <c r="AM578" i="5"/>
  <c r="V578" i="5"/>
  <c r="AL578" i="5"/>
  <c r="AM577" i="5"/>
  <c r="V577" i="5"/>
  <c r="AL577" i="5"/>
  <c r="AM576" i="5"/>
  <c r="V576" i="5"/>
  <c r="AL576" i="5"/>
  <c r="V575" i="5"/>
  <c r="AL575" i="5"/>
  <c r="AM574" i="5"/>
  <c r="V574" i="5"/>
  <c r="AL574" i="5"/>
  <c r="AM573" i="5"/>
  <c r="V573" i="5"/>
  <c r="AL573" i="5"/>
  <c r="AM572" i="5"/>
  <c r="V572" i="5"/>
  <c r="AL572" i="5"/>
  <c r="AM571" i="5"/>
  <c r="V571" i="5"/>
  <c r="AL571" i="5"/>
  <c r="AM570" i="5"/>
  <c r="V570" i="5"/>
  <c r="AL570" i="5"/>
  <c r="AM569" i="5"/>
  <c r="V569" i="5"/>
  <c r="AL569" i="5"/>
  <c r="AM568" i="5"/>
  <c r="V568" i="5"/>
  <c r="AL568" i="5"/>
  <c r="AM567" i="5"/>
  <c r="V567" i="5"/>
  <c r="AL567" i="5"/>
  <c r="AM566" i="5"/>
  <c r="V566" i="5"/>
  <c r="AL566" i="5"/>
  <c r="AM565" i="5"/>
  <c r="V565" i="5"/>
  <c r="AL565" i="5"/>
  <c r="AM564" i="5"/>
  <c r="V564" i="5"/>
  <c r="AL564" i="5"/>
  <c r="AM563" i="5"/>
  <c r="V563" i="5"/>
  <c r="AL563" i="5"/>
  <c r="AM562" i="5"/>
  <c r="V562" i="5"/>
  <c r="AL562" i="5"/>
  <c r="AM561" i="5"/>
  <c r="V561" i="5"/>
  <c r="AL561" i="5"/>
  <c r="AM560" i="5"/>
  <c r="V560" i="5"/>
  <c r="AL560" i="5"/>
  <c r="AM559" i="5"/>
  <c r="V559" i="5"/>
  <c r="AL559" i="5"/>
  <c r="AM558" i="5"/>
  <c r="V558" i="5"/>
  <c r="AL558" i="5"/>
  <c r="AM557" i="5"/>
  <c r="V557" i="5"/>
  <c r="AL557" i="5"/>
  <c r="AM556" i="5"/>
  <c r="V556" i="5"/>
  <c r="AL556" i="5"/>
  <c r="AM555" i="5"/>
  <c r="V555" i="5"/>
  <c r="AL555" i="5"/>
  <c r="AM554" i="5"/>
  <c r="V554" i="5"/>
  <c r="AL554" i="5"/>
  <c r="AM553" i="5"/>
  <c r="V553" i="5"/>
  <c r="AL553" i="5"/>
  <c r="AM552" i="5"/>
  <c r="V552" i="5"/>
  <c r="AL552" i="5"/>
  <c r="AM551" i="5"/>
  <c r="V551" i="5"/>
  <c r="AL551" i="5"/>
  <c r="AM550" i="5"/>
  <c r="V550" i="5"/>
  <c r="AL550" i="5"/>
  <c r="AM549" i="5"/>
  <c r="V549" i="5"/>
  <c r="AL549" i="5"/>
  <c r="AM548" i="5"/>
  <c r="V548" i="5"/>
  <c r="AL548" i="5"/>
  <c r="AM547" i="5"/>
  <c r="V547" i="5"/>
  <c r="AL547" i="5"/>
  <c r="AM546" i="5"/>
  <c r="V546" i="5"/>
  <c r="AL546" i="5"/>
  <c r="AM545" i="5"/>
  <c r="V545" i="5"/>
  <c r="AL545" i="5"/>
  <c r="AM544" i="5"/>
  <c r="V544" i="5"/>
  <c r="AL544" i="5"/>
  <c r="AM543" i="5"/>
  <c r="V543" i="5"/>
  <c r="AL543" i="5"/>
  <c r="AM542" i="5"/>
  <c r="V542" i="5"/>
  <c r="AL542" i="5"/>
  <c r="AM541" i="5"/>
  <c r="V541" i="5"/>
  <c r="AL541" i="5"/>
  <c r="AM540" i="5"/>
  <c r="V540" i="5"/>
  <c r="AL540" i="5"/>
  <c r="V539" i="5"/>
  <c r="AL539" i="5"/>
  <c r="AM538" i="5"/>
  <c r="V538" i="5"/>
  <c r="AL538" i="5"/>
  <c r="AM537" i="5"/>
  <c r="V537" i="5"/>
  <c r="AL537" i="5"/>
  <c r="AM536" i="5"/>
  <c r="V536" i="5"/>
  <c r="AL536" i="5"/>
  <c r="AM535" i="5"/>
  <c r="V535" i="5"/>
  <c r="AL535" i="5"/>
  <c r="AM534" i="5"/>
  <c r="V534" i="5"/>
  <c r="AL534" i="5"/>
  <c r="AM533" i="5"/>
  <c r="V533" i="5"/>
  <c r="AL533" i="5"/>
  <c r="AM532" i="5"/>
  <c r="V532" i="5"/>
  <c r="AL532" i="5"/>
  <c r="AM531" i="5"/>
  <c r="V531" i="5"/>
  <c r="AL531" i="5"/>
  <c r="AM530" i="5"/>
  <c r="V530" i="5"/>
  <c r="AL530" i="5"/>
  <c r="AM529" i="5"/>
  <c r="V529" i="5"/>
  <c r="AL529" i="5"/>
  <c r="AM528" i="5"/>
  <c r="V528" i="5"/>
  <c r="AL528" i="5"/>
  <c r="AM527" i="5"/>
  <c r="V527" i="5"/>
  <c r="AL527" i="5"/>
  <c r="AM526" i="5"/>
  <c r="V526" i="5"/>
  <c r="AL526" i="5"/>
  <c r="AM525" i="5"/>
  <c r="V525" i="5"/>
  <c r="AL525" i="5"/>
  <c r="AM524" i="5"/>
  <c r="V524" i="5"/>
  <c r="AL524" i="5"/>
  <c r="AM523" i="5"/>
  <c r="V523" i="5"/>
  <c r="AL523" i="5"/>
  <c r="AM522" i="5"/>
  <c r="V522" i="5"/>
  <c r="AL522" i="5"/>
  <c r="AM521" i="5"/>
  <c r="V521" i="5"/>
  <c r="AL521" i="5"/>
  <c r="AM520" i="5"/>
  <c r="V520" i="5"/>
  <c r="AL520" i="5"/>
  <c r="AM519" i="5"/>
  <c r="V519" i="5"/>
  <c r="AL519" i="5"/>
  <c r="AM518" i="5"/>
  <c r="V518" i="5"/>
  <c r="AL518" i="5"/>
  <c r="AM517" i="5"/>
  <c r="V517" i="5"/>
  <c r="AL517" i="5"/>
  <c r="AM516" i="5"/>
  <c r="V516" i="5"/>
  <c r="AL516" i="5"/>
  <c r="AM515" i="5"/>
  <c r="V515" i="5"/>
  <c r="AL515" i="5"/>
  <c r="AM514" i="5"/>
  <c r="V514" i="5"/>
  <c r="AL514" i="5"/>
  <c r="AM513" i="5"/>
  <c r="V513" i="5"/>
  <c r="AL513" i="5"/>
  <c r="AM512" i="5"/>
  <c r="V512" i="5"/>
  <c r="AL512" i="5"/>
  <c r="AM511" i="5"/>
  <c r="V511" i="5"/>
  <c r="AL511" i="5"/>
  <c r="AM510" i="5"/>
  <c r="V510" i="5"/>
  <c r="AL510" i="5"/>
  <c r="AM509" i="5"/>
  <c r="V509" i="5"/>
  <c r="AL509" i="5"/>
  <c r="AM508" i="5"/>
  <c r="V508" i="5"/>
  <c r="AL508" i="5"/>
  <c r="AM507" i="5"/>
  <c r="V507" i="5"/>
  <c r="AL507" i="5"/>
  <c r="AM506" i="5"/>
  <c r="V506" i="5"/>
  <c r="AL506" i="5"/>
  <c r="AM505" i="5"/>
  <c r="V505" i="5"/>
  <c r="AL505" i="5"/>
  <c r="AM504" i="5"/>
  <c r="V504" i="5"/>
  <c r="AL504" i="5"/>
  <c r="AM503" i="5"/>
  <c r="V503" i="5"/>
  <c r="AL503" i="5"/>
  <c r="AM502" i="5"/>
  <c r="V502" i="5"/>
  <c r="AL502" i="5"/>
  <c r="AM501" i="5"/>
  <c r="V501" i="5"/>
  <c r="AL501" i="5"/>
  <c r="AM500" i="5"/>
  <c r="V500" i="5"/>
  <c r="AL500" i="5"/>
  <c r="AM499" i="5"/>
  <c r="V499" i="5"/>
  <c r="AL499" i="5"/>
  <c r="AM498" i="5"/>
  <c r="V498" i="5"/>
  <c r="AL498" i="5"/>
  <c r="AM497" i="5"/>
  <c r="V497" i="5"/>
  <c r="AL497" i="5"/>
  <c r="AM496" i="5"/>
  <c r="V496" i="5"/>
  <c r="AL496" i="5"/>
  <c r="AM495" i="5"/>
  <c r="V495" i="5"/>
  <c r="AL495" i="5"/>
  <c r="AM494" i="5"/>
  <c r="V494" i="5"/>
  <c r="AL494" i="5"/>
  <c r="AM493" i="5"/>
  <c r="V493" i="5"/>
  <c r="AL493" i="5"/>
  <c r="AM492" i="5"/>
  <c r="V492" i="5"/>
  <c r="AL492" i="5"/>
  <c r="AM491" i="5"/>
  <c r="V491" i="5"/>
  <c r="AL491" i="5"/>
  <c r="AM490" i="5"/>
  <c r="V490" i="5"/>
  <c r="AL490" i="5"/>
  <c r="AM489" i="5"/>
  <c r="V489" i="5"/>
  <c r="AL489" i="5"/>
  <c r="V488" i="5"/>
  <c r="AL488" i="5"/>
  <c r="AM487" i="5"/>
  <c r="V487" i="5"/>
  <c r="AL487" i="5"/>
  <c r="AM486" i="5"/>
  <c r="V486" i="5"/>
  <c r="AL486" i="5"/>
  <c r="AM485" i="5"/>
  <c r="V485" i="5"/>
  <c r="AL485" i="5"/>
  <c r="V484" i="5"/>
  <c r="AL484" i="5"/>
  <c r="AM483" i="5"/>
  <c r="V483" i="5"/>
  <c r="AL483" i="5"/>
  <c r="AM482" i="5"/>
  <c r="V482" i="5"/>
  <c r="AL482" i="5"/>
  <c r="AM481" i="5"/>
  <c r="V481" i="5"/>
  <c r="AL481" i="5"/>
  <c r="AM480" i="5"/>
  <c r="V480" i="5"/>
  <c r="AL480" i="5"/>
  <c r="AM479" i="5"/>
  <c r="V479" i="5"/>
  <c r="AL479" i="5"/>
  <c r="AM478" i="5"/>
  <c r="V478" i="5"/>
  <c r="AL478" i="5"/>
  <c r="AM477" i="5"/>
  <c r="V477" i="5"/>
  <c r="AL477" i="5"/>
  <c r="AM476" i="5"/>
  <c r="V476" i="5"/>
  <c r="AL476" i="5"/>
  <c r="AM475" i="5"/>
  <c r="V475" i="5"/>
  <c r="AL475" i="5"/>
  <c r="AM474" i="5"/>
  <c r="V474" i="5"/>
  <c r="AL474" i="5"/>
  <c r="AM473" i="5"/>
  <c r="V473" i="5"/>
  <c r="AL473" i="5"/>
  <c r="AM472" i="5"/>
  <c r="V472" i="5"/>
  <c r="AL472" i="5"/>
  <c r="AM471" i="5"/>
  <c r="V471" i="5"/>
  <c r="AL471" i="5"/>
  <c r="AM470" i="5"/>
  <c r="V470" i="5"/>
  <c r="AL470" i="5"/>
  <c r="AM469" i="5"/>
  <c r="V469" i="5"/>
  <c r="AL469" i="5"/>
  <c r="AM468" i="5"/>
  <c r="V468" i="5"/>
  <c r="AL468" i="5"/>
  <c r="AM467" i="5"/>
  <c r="V467" i="5"/>
  <c r="AL467" i="5"/>
  <c r="AM466" i="5"/>
  <c r="V466" i="5"/>
  <c r="AL466" i="5"/>
  <c r="AM465" i="5"/>
  <c r="V465" i="5"/>
  <c r="AL465" i="5"/>
  <c r="AM464" i="5"/>
  <c r="V464" i="5"/>
  <c r="AL464" i="5"/>
  <c r="AM463" i="5"/>
  <c r="V463" i="5"/>
  <c r="AL463" i="5"/>
  <c r="AM462" i="5"/>
  <c r="V462" i="5"/>
  <c r="AL462" i="5"/>
  <c r="AM461" i="5"/>
  <c r="V461" i="5"/>
  <c r="AL461" i="5"/>
  <c r="AM460" i="5"/>
  <c r="V460" i="5"/>
  <c r="AL460" i="5"/>
  <c r="AM459" i="5"/>
  <c r="V459" i="5"/>
  <c r="AL459" i="5"/>
  <c r="AM458" i="5"/>
  <c r="V458" i="5"/>
  <c r="AL458" i="5"/>
  <c r="AM457" i="5"/>
  <c r="V457" i="5"/>
  <c r="AL457" i="5"/>
  <c r="AM456" i="5"/>
  <c r="V456" i="5"/>
  <c r="AL456" i="5"/>
  <c r="AM455" i="5"/>
  <c r="V455" i="5"/>
  <c r="AL455" i="5"/>
  <c r="AM454" i="5"/>
  <c r="V454" i="5"/>
  <c r="AL454" i="5"/>
  <c r="AM453" i="5"/>
  <c r="V453" i="5"/>
  <c r="AL453" i="5"/>
  <c r="AM452" i="5"/>
  <c r="V452" i="5"/>
  <c r="AL452" i="5"/>
  <c r="AM451" i="5"/>
  <c r="V451" i="5"/>
  <c r="AL451" i="5"/>
  <c r="AM450" i="5"/>
  <c r="V450" i="5"/>
  <c r="AL450" i="5"/>
  <c r="AM449" i="5"/>
  <c r="V449" i="5"/>
  <c r="AL449" i="5"/>
  <c r="AM448" i="5"/>
  <c r="V448" i="5"/>
  <c r="AL448" i="5"/>
  <c r="AM447" i="5"/>
  <c r="V447" i="5"/>
  <c r="AL447" i="5"/>
  <c r="AM446" i="5"/>
  <c r="V446" i="5"/>
  <c r="AL446" i="5"/>
  <c r="AM445" i="5"/>
  <c r="V445" i="5"/>
  <c r="AL445" i="5"/>
  <c r="AM444" i="5"/>
  <c r="V444" i="5"/>
  <c r="AL444" i="5"/>
  <c r="AM443" i="5"/>
  <c r="V443" i="5"/>
  <c r="AL443" i="5"/>
  <c r="AM442" i="5"/>
  <c r="V442" i="5"/>
  <c r="AL442" i="5"/>
  <c r="AM441" i="5"/>
  <c r="V441" i="5"/>
  <c r="AL441" i="5"/>
  <c r="AM440" i="5"/>
  <c r="V440" i="5"/>
  <c r="AL440" i="5"/>
  <c r="AM439" i="5"/>
  <c r="V439" i="5"/>
  <c r="AL439" i="5"/>
  <c r="AM438" i="5"/>
  <c r="V438" i="5"/>
  <c r="AL438" i="5"/>
  <c r="AM437" i="5"/>
  <c r="V437" i="5"/>
  <c r="AL437" i="5"/>
  <c r="AM436" i="5"/>
  <c r="V436" i="5"/>
  <c r="AL436" i="5"/>
  <c r="AM435" i="5"/>
  <c r="V435" i="5"/>
  <c r="AL435" i="5"/>
  <c r="AM434" i="5"/>
  <c r="V434" i="5"/>
  <c r="AL434" i="5"/>
  <c r="AM433" i="5"/>
  <c r="V433" i="5"/>
  <c r="AL433" i="5"/>
  <c r="AM432" i="5"/>
  <c r="V432" i="5"/>
  <c r="AL432" i="5"/>
  <c r="AM431" i="5"/>
  <c r="V431" i="5"/>
  <c r="AL431" i="5"/>
  <c r="AM430" i="5"/>
  <c r="V430" i="5"/>
  <c r="AL430" i="5"/>
  <c r="AM429" i="5"/>
  <c r="V429" i="5"/>
  <c r="AL429" i="5"/>
  <c r="AM428" i="5"/>
  <c r="V428" i="5"/>
  <c r="AL428" i="5"/>
  <c r="AM427" i="5"/>
  <c r="V427" i="5"/>
  <c r="AL427" i="5"/>
  <c r="AM426" i="5"/>
  <c r="V426" i="5"/>
  <c r="AL426" i="5"/>
  <c r="AM425" i="5"/>
  <c r="V425" i="5"/>
  <c r="AL425" i="5"/>
  <c r="AM424" i="5"/>
  <c r="V424" i="5"/>
  <c r="AL424" i="5"/>
  <c r="AM423" i="5"/>
  <c r="V423" i="5"/>
  <c r="AL423" i="5"/>
  <c r="AM422" i="5"/>
  <c r="V422" i="5"/>
  <c r="AL422" i="5"/>
  <c r="AM421" i="5"/>
  <c r="V421" i="5"/>
  <c r="AL421" i="5"/>
  <c r="AM420" i="5"/>
  <c r="V420" i="5"/>
  <c r="AL420" i="5"/>
  <c r="AM419" i="5"/>
  <c r="V419" i="5"/>
  <c r="AL419" i="5"/>
  <c r="AM418" i="5"/>
  <c r="V418" i="5"/>
  <c r="AL418" i="5"/>
  <c r="AM417" i="5"/>
  <c r="V417" i="5"/>
  <c r="AL417" i="5"/>
  <c r="AM416" i="5"/>
  <c r="V416" i="5"/>
  <c r="AL416" i="5"/>
  <c r="AM415" i="5"/>
  <c r="V415" i="5"/>
  <c r="AL415" i="5"/>
  <c r="AM414" i="5"/>
  <c r="V414" i="5"/>
  <c r="AL414" i="5"/>
  <c r="AM413" i="5"/>
  <c r="V413" i="5"/>
  <c r="AL413" i="5"/>
  <c r="AM412" i="5"/>
  <c r="V412" i="5"/>
  <c r="AL412" i="5"/>
  <c r="AM411" i="5"/>
  <c r="V411" i="5"/>
  <c r="AL411" i="5"/>
  <c r="AM410" i="5"/>
  <c r="V410" i="5"/>
  <c r="AL410" i="5"/>
  <c r="AM409" i="5"/>
  <c r="V409" i="5"/>
  <c r="AL409" i="5"/>
  <c r="AM408" i="5"/>
  <c r="V408" i="5"/>
  <c r="AL408" i="5"/>
  <c r="AM407" i="5"/>
  <c r="V407" i="5"/>
  <c r="AL407" i="5"/>
  <c r="AM406" i="5"/>
  <c r="V406" i="5"/>
  <c r="AL406" i="5"/>
  <c r="AM405" i="5"/>
  <c r="V405" i="5"/>
  <c r="AL405" i="5"/>
  <c r="AM404" i="5"/>
  <c r="V404" i="5"/>
  <c r="AL404" i="5"/>
  <c r="AM403" i="5"/>
  <c r="V403" i="5"/>
  <c r="AL403" i="5"/>
  <c r="AM402" i="5"/>
  <c r="V402" i="5"/>
  <c r="AL402" i="5"/>
  <c r="AM401" i="5"/>
  <c r="V401" i="5"/>
  <c r="AL401" i="5"/>
  <c r="AM400" i="5"/>
  <c r="V400" i="5"/>
  <c r="AL400" i="5"/>
  <c r="V399" i="5"/>
  <c r="AL399" i="5"/>
  <c r="V398" i="5"/>
  <c r="AL398" i="5"/>
  <c r="AM397" i="5"/>
  <c r="V397" i="5"/>
  <c r="AL397" i="5"/>
  <c r="AM396" i="5"/>
  <c r="V396" i="5"/>
  <c r="AL396" i="5"/>
  <c r="AM395" i="5"/>
  <c r="V395" i="5"/>
  <c r="AL395" i="5"/>
  <c r="AM394" i="5"/>
  <c r="V394" i="5"/>
  <c r="AL394" i="5"/>
  <c r="AM393" i="5"/>
  <c r="V393" i="5"/>
  <c r="AL393" i="5"/>
  <c r="AM392" i="5"/>
  <c r="V392" i="5"/>
  <c r="AL392" i="5"/>
  <c r="AM391" i="5"/>
  <c r="V391" i="5"/>
  <c r="AL391" i="5"/>
  <c r="AM390" i="5"/>
  <c r="V390" i="5"/>
  <c r="AL390" i="5"/>
  <c r="AM389" i="5"/>
  <c r="V389" i="5"/>
  <c r="AL389" i="5"/>
  <c r="AM388" i="5"/>
  <c r="V388" i="5"/>
  <c r="AL388" i="5"/>
  <c r="AM387" i="5"/>
  <c r="V387" i="5"/>
  <c r="AL387" i="5"/>
  <c r="AM386" i="5"/>
  <c r="V386" i="5"/>
  <c r="AL386" i="5"/>
  <c r="AM385" i="5"/>
  <c r="V385" i="5"/>
  <c r="AL385" i="5"/>
  <c r="AM384" i="5"/>
  <c r="V384" i="5"/>
  <c r="AL384" i="5"/>
  <c r="AM383" i="5"/>
  <c r="V383" i="5"/>
  <c r="AL383" i="5"/>
  <c r="AM382" i="5"/>
  <c r="V382" i="5"/>
  <c r="AL382" i="5"/>
  <c r="AM381" i="5"/>
  <c r="V381" i="5"/>
  <c r="AL381" i="5"/>
  <c r="AM380" i="5"/>
  <c r="V380" i="5"/>
  <c r="AL380" i="5"/>
  <c r="AM379" i="5"/>
  <c r="V379" i="5"/>
  <c r="AL379" i="5"/>
  <c r="AM378" i="5"/>
  <c r="V378" i="5"/>
  <c r="AL378" i="5"/>
  <c r="AM377" i="5"/>
  <c r="V377" i="5"/>
  <c r="AL377" i="5"/>
  <c r="AM376" i="5"/>
  <c r="V376" i="5"/>
  <c r="AL376" i="5"/>
  <c r="AM375" i="5"/>
  <c r="V375" i="5"/>
  <c r="AL375" i="5"/>
  <c r="AM374" i="5"/>
  <c r="V374" i="5"/>
  <c r="AL374" i="5"/>
  <c r="AM373" i="5"/>
  <c r="V373" i="5"/>
  <c r="AL373" i="5"/>
  <c r="AM372" i="5"/>
  <c r="V372" i="5"/>
  <c r="AL372" i="5"/>
  <c r="AM371" i="5"/>
  <c r="V371" i="5"/>
  <c r="AL371" i="5"/>
  <c r="AM370" i="5"/>
  <c r="V370" i="5"/>
  <c r="AL370" i="5"/>
  <c r="AM369" i="5"/>
  <c r="V369" i="5"/>
  <c r="AL369" i="5"/>
  <c r="AM368" i="5"/>
  <c r="V368" i="5"/>
  <c r="AL368" i="5"/>
  <c r="AM367" i="5"/>
  <c r="V367" i="5"/>
  <c r="AL367" i="5"/>
  <c r="AM366" i="5"/>
  <c r="V366" i="5"/>
  <c r="AL366" i="5"/>
  <c r="AM365" i="5"/>
  <c r="V365" i="5"/>
  <c r="AL365" i="5"/>
  <c r="AM364" i="5"/>
  <c r="V364" i="5"/>
  <c r="AL364" i="5"/>
  <c r="AM363" i="5"/>
  <c r="V363" i="5"/>
  <c r="AL363" i="5"/>
  <c r="AM362" i="5"/>
  <c r="V362" i="5"/>
  <c r="AL362" i="5"/>
  <c r="AM361" i="5"/>
  <c r="V361" i="5"/>
  <c r="AL361" i="5"/>
  <c r="AM360" i="5"/>
  <c r="V360" i="5"/>
  <c r="AL360" i="5"/>
  <c r="AM359" i="5"/>
  <c r="V359" i="5"/>
  <c r="AL359" i="5"/>
  <c r="AM358" i="5"/>
  <c r="V358" i="5"/>
  <c r="AL358" i="5"/>
  <c r="AM357" i="5"/>
  <c r="V357" i="5"/>
  <c r="AL357" i="5"/>
  <c r="AM356" i="5"/>
  <c r="V356" i="5"/>
  <c r="AL356" i="5"/>
  <c r="AM355" i="5"/>
  <c r="V355" i="5"/>
  <c r="AL355" i="5"/>
  <c r="AM354" i="5"/>
  <c r="V354" i="5"/>
  <c r="AL354" i="5"/>
  <c r="AM353" i="5"/>
  <c r="V353" i="5"/>
  <c r="AL353" i="5"/>
  <c r="AM352" i="5"/>
  <c r="V352" i="5"/>
  <c r="AL352" i="5"/>
  <c r="AM351" i="5"/>
  <c r="V351" i="5"/>
  <c r="AL351" i="5"/>
  <c r="AM350" i="5"/>
  <c r="V350" i="5"/>
  <c r="AL350" i="5"/>
  <c r="AM349" i="5"/>
  <c r="V349" i="5"/>
  <c r="AL349" i="5"/>
  <c r="AM348" i="5"/>
  <c r="V348" i="5"/>
  <c r="AL348" i="5"/>
  <c r="AM347" i="5"/>
  <c r="V347" i="5"/>
  <c r="AL347" i="5"/>
  <c r="AM346" i="5"/>
  <c r="V346" i="5"/>
  <c r="AL346" i="5"/>
  <c r="AM345" i="5"/>
  <c r="V345" i="5"/>
  <c r="AL345" i="5"/>
  <c r="AM344" i="5"/>
  <c r="V344" i="5"/>
  <c r="AL344" i="5"/>
  <c r="AM343" i="5"/>
  <c r="V343" i="5"/>
  <c r="AL343" i="5"/>
  <c r="AM342" i="5"/>
  <c r="V342" i="5"/>
  <c r="AL342" i="5"/>
  <c r="AM341" i="5"/>
  <c r="V341" i="5"/>
  <c r="AL341" i="5"/>
  <c r="AM340" i="5"/>
  <c r="V340" i="5"/>
  <c r="AL340" i="5"/>
  <c r="AM339" i="5"/>
  <c r="V339" i="5"/>
  <c r="AL339" i="5"/>
  <c r="AM338" i="5"/>
  <c r="V338" i="5"/>
  <c r="AL338" i="5"/>
  <c r="AM337" i="5"/>
  <c r="V337" i="5"/>
  <c r="AL337" i="5"/>
  <c r="AM336" i="5"/>
  <c r="V336" i="5"/>
  <c r="AL336" i="5"/>
  <c r="AM335" i="5"/>
  <c r="V335" i="5"/>
  <c r="AL335" i="5"/>
  <c r="AM334" i="5"/>
  <c r="V334" i="5"/>
  <c r="AL334" i="5"/>
  <c r="AM333" i="5"/>
  <c r="V333" i="5"/>
  <c r="AL333" i="5"/>
  <c r="AM332" i="5"/>
  <c r="V332" i="5"/>
  <c r="AL332" i="5"/>
  <c r="AM331" i="5"/>
  <c r="V331" i="5"/>
  <c r="AL331" i="5"/>
  <c r="AM330" i="5"/>
  <c r="V330" i="5"/>
  <c r="AL330" i="5"/>
  <c r="AM329" i="5"/>
  <c r="V329" i="5"/>
  <c r="AL329" i="5"/>
  <c r="AM328" i="5"/>
  <c r="V328" i="5"/>
  <c r="AL328" i="5"/>
  <c r="AM327" i="5"/>
  <c r="V327" i="5"/>
  <c r="AL327" i="5"/>
  <c r="AM326" i="5"/>
  <c r="V326" i="5"/>
  <c r="AL326" i="5"/>
  <c r="AM325" i="5"/>
  <c r="V325" i="5"/>
  <c r="AL325" i="5"/>
  <c r="AM324" i="5"/>
  <c r="V324" i="5"/>
  <c r="AL324" i="5"/>
  <c r="AM323" i="5"/>
  <c r="V323" i="5"/>
  <c r="AL323" i="5"/>
  <c r="AM322" i="5"/>
  <c r="V322" i="5"/>
  <c r="AL322" i="5"/>
  <c r="AM321" i="5"/>
  <c r="V321" i="5"/>
  <c r="AL321" i="5"/>
  <c r="AM320" i="5"/>
  <c r="V320" i="5"/>
  <c r="AL320" i="5"/>
  <c r="AM319" i="5"/>
  <c r="V319" i="5"/>
  <c r="AL319" i="5"/>
  <c r="AM318" i="5"/>
  <c r="V318" i="5"/>
  <c r="AL318" i="5"/>
  <c r="V317" i="5"/>
  <c r="AL317" i="5"/>
  <c r="AM316" i="5"/>
  <c r="V316" i="5"/>
  <c r="AL316" i="5"/>
  <c r="AM315" i="5"/>
  <c r="V315" i="5"/>
  <c r="AL315" i="5"/>
  <c r="AM314" i="5"/>
  <c r="V314" i="5"/>
  <c r="AL314" i="5"/>
  <c r="AM313" i="5"/>
  <c r="V313" i="5"/>
  <c r="AL313" i="5"/>
  <c r="AM312" i="5"/>
  <c r="V312" i="5"/>
  <c r="AL312" i="5"/>
  <c r="V311" i="5"/>
  <c r="AL311" i="5"/>
  <c r="AM310" i="5"/>
  <c r="V310" i="5"/>
  <c r="AL310" i="5"/>
  <c r="AM309" i="5"/>
  <c r="V309" i="5"/>
  <c r="AL309" i="5"/>
  <c r="AM308" i="5"/>
  <c r="V308" i="5"/>
  <c r="AL308" i="5"/>
  <c r="AM307" i="5"/>
  <c r="V307" i="5"/>
  <c r="AL307" i="5"/>
  <c r="AM306" i="5"/>
  <c r="V306" i="5"/>
  <c r="AL306" i="5"/>
  <c r="V305" i="5"/>
  <c r="AL305" i="5"/>
  <c r="AM304" i="5"/>
  <c r="V304" i="5"/>
  <c r="AL304" i="5"/>
  <c r="AM303" i="5"/>
  <c r="V303" i="5"/>
  <c r="AL303" i="5"/>
  <c r="AM302" i="5"/>
  <c r="V302" i="5"/>
  <c r="AL302" i="5"/>
  <c r="AM301" i="5"/>
  <c r="V301" i="5"/>
  <c r="AL301" i="5"/>
  <c r="AM300" i="5"/>
  <c r="V300" i="5"/>
  <c r="AL300" i="5"/>
  <c r="AM299" i="5"/>
  <c r="V299" i="5"/>
  <c r="AL299" i="5"/>
  <c r="AM298" i="5"/>
  <c r="V298" i="5"/>
  <c r="AL298" i="5"/>
  <c r="AM297" i="5"/>
  <c r="V297" i="5"/>
  <c r="AL297" i="5"/>
  <c r="AM296" i="5"/>
  <c r="V296" i="5"/>
  <c r="AL296" i="5"/>
  <c r="AM295" i="5"/>
  <c r="V295" i="5"/>
  <c r="AL295" i="5"/>
  <c r="AM294" i="5"/>
  <c r="V294" i="5"/>
  <c r="AL294" i="5"/>
  <c r="AM293" i="5"/>
  <c r="V293" i="5"/>
  <c r="AL293" i="5"/>
  <c r="AM292" i="5"/>
  <c r="V292" i="5"/>
  <c r="AL292" i="5"/>
  <c r="AM291" i="5"/>
  <c r="V291" i="5"/>
  <c r="AL291" i="5"/>
  <c r="AM290" i="5"/>
  <c r="V290" i="5"/>
  <c r="AL290" i="5"/>
  <c r="AM289" i="5"/>
  <c r="V289" i="5"/>
  <c r="AL289" i="5"/>
  <c r="AM288" i="5"/>
  <c r="V288" i="5"/>
  <c r="AL288" i="5"/>
  <c r="AM287" i="5"/>
  <c r="V287" i="5"/>
  <c r="AL287" i="5"/>
  <c r="AM286" i="5"/>
  <c r="V286" i="5"/>
  <c r="AL286" i="5"/>
  <c r="AM285" i="5"/>
  <c r="V285" i="5"/>
  <c r="AL285" i="5"/>
  <c r="AM284" i="5"/>
  <c r="V284" i="5"/>
  <c r="AL284" i="5"/>
  <c r="AM283" i="5"/>
  <c r="V283" i="5"/>
  <c r="AL283" i="5"/>
  <c r="AM282" i="5"/>
  <c r="V282" i="5"/>
  <c r="AL282" i="5"/>
  <c r="AM281" i="5"/>
  <c r="V281" i="5"/>
  <c r="AL281" i="5"/>
  <c r="AM280" i="5"/>
  <c r="V280" i="5"/>
  <c r="AL280" i="5"/>
  <c r="AM279" i="5"/>
  <c r="V279" i="5"/>
  <c r="AL279" i="5"/>
  <c r="AM278" i="5"/>
  <c r="V278" i="5"/>
  <c r="AL278" i="5"/>
  <c r="AM277" i="5"/>
  <c r="V277" i="5"/>
  <c r="AL277" i="5"/>
  <c r="AM276" i="5"/>
  <c r="V276" i="5"/>
  <c r="AL276" i="5"/>
  <c r="AM275" i="5"/>
  <c r="V275" i="5"/>
  <c r="AL275" i="5"/>
  <c r="AM274" i="5"/>
  <c r="V274" i="5"/>
  <c r="AL274" i="5"/>
  <c r="AM273" i="5"/>
  <c r="V273" i="5"/>
  <c r="AL273" i="5"/>
  <c r="AM272" i="5"/>
  <c r="V272" i="5"/>
  <c r="AL272" i="5"/>
  <c r="AM271" i="5"/>
  <c r="V271" i="5"/>
  <c r="AL271" i="5"/>
  <c r="AM270" i="5"/>
  <c r="V270" i="5"/>
  <c r="AL270" i="5"/>
  <c r="AM269" i="5"/>
  <c r="V269" i="5"/>
  <c r="AL269" i="5"/>
  <c r="AM268" i="5"/>
  <c r="V268" i="5"/>
  <c r="AL268" i="5"/>
  <c r="AM267" i="5"/>
  <c r="V267" i="5"/>
  <c r="AL267" i="5"/>
  <c r="AM266" i="5"/>
  <c r="V266" i="5"/>
  <c r="AL266" i="5"/>
  <c r="AM265" i="5"/>
  <c r="V265" i="5"/>
  <c r="AL265" i="5"/>
  <c r="AM264" i="5"/>
  <c r="V264" i="5"/>
  <c r="AL264" i="5"/>
  <c r="AM263" i="5"/>
  <c r="V263" i="5"/>
  <c r="AL263" i="5"/>
  <c r="AM262" i="5"/>
  <c r="V262" i="5"/>
  <c r="AL262" i="5"/>
  <c r="AM261" i="5"/>
  <c r="V261" i="5"/>
  <c r="AL261" i="5"/>
  <c r="AM260" i="5"/>
  <c r="V260" i="5"/>
  <c r="AL260" i="5"/>
  <c r="AM259" i="5"/>
  <c r="V259" i="5"/>
  <c r="AL259" i="5"/>
  <c r="AM258" i="5"/>
  <c r="V258" i="5"/>
  <c r="AL258" i="5"/>
  <c r="AM257" i="5"/>
  <c r="V257" i="5"/>
  <c r="AL257" i="5"/>
  <c r="AM256" i="5"/>
  <c r="V256" i="5"/>
  <c r="AL256" i="5"/>
  <c r="AM255" i="5"/>
  <c r="V255" i="5"/>
  <c r="AL255" i="5"/>
  <c r="AM254" i="5"/>
  <c r="V254" i="5"/>
  <c r="AL254" i="5"/>
  <c r="AM253" i="5"/>
  <c r="V253" i="5"/>
  <c r="AL253" i="5"/>
  <c r="AM252" i="5"/>
  <c r="V252" i="5"/>
  <c r="AL252" i="5"/>
  <c r="AM251" i="5"/>
  <c r="V251" i="5"/>
  <c r="AL251" i="5"/>
  <c r="AM250" i="5"/>
  <c r="V250" i="5"/>
  <c r="AL250" i="5"/>
  <c r="AM249" i="5"/>
  <c r="V249" i="5"/>
  <c r="AL249" i="5"/>
  <c r="AM248" i="5"/>
  <c r="V248" i="5"/>
  <c r="AL248" i="5"/>
  <c r="AM247" i="5"/>
  <c r="V247" i="5"/>
  <c r="AL247" i="5"/>
  <c r="AM246" i="5"/>
  <c r="V246" i="5"/>
  <c r="AL246" i="5"/>
  <c r="AM245" i="5"/>
  <c r="V245" i="5"/>
  <c r="AL245" i="5"/>
  <c r="AM244" i="5"/>
  <c r="V244" i="5"/>
  <c r="AL244" i="5"/>
  <c r="AM243" i="5"/>
  <c r="V243" i="5"/>
  <c r="AL243" i="5"/>
  <c r="AM242" i="5"/>
  <c r="V242" i="5"/>
  <c r="AL242" i="5"/>
  <c r="AM241" i="5"/>
  <c r="V241" i="5"/>
  <c r="AL241" i="5"/>
  <c r="AM240" i="5"/>
  <c r="V240" i="5"/>
  <c r="AL240" i="5"/>
  <c r="AM239" i="5"/>
  <c r="V239" i="5"/>
  <c r="AL239" i="5"/>
  <c r="AM238" i="5"/>
  <c r="V238" i="5"/>
  <c r="AL238" i="5"/>
  <c r="AM237" i="5"/>
  <c r="V237" i="5"/>
  <c r="AL237" i="5"/>
  <c r="AM236" i="5"/>
  <c r="V236" i="5"/>
  <c r="AL236" i="5"/>
  <c r="AM235" i="5"/>
  <c r="V235" i="5"/>
  <c r="AL235" i="5"/>
  <c r="AM234" i="5"/>
  <c r="V234" i="5"/>
  <c r="AL234" i="5"/>
  <c r="AM233" i="5"/>
  <c r="V233" i="5"/>
  <c r="AL233" i="5"/>
  <c r="AM232" i="5"/>
  <c r="V232" i="5"/>
  <c r="AL232" i="5"/>
  <c r="AM231" i="5"/>
  <c r="V231" i="5"/>
  <c r="AL231" i="5"/>
  <c r="AM230" i="5"/>
  <c r="V230" i="5"/>
  <c r="AL230" i="5"/>
  <c r="AM229" i="5"/>
  <c r="V229" i="5"/>
  <c r="AL229" i="5"/>
  <c r="AM228" i="5"/>
  <c r="V228" i="5"/>
  <c r="AL228" i="5"/>
  <c r="V227" i="5"/>
  <c r="AL227" i="5"/>
  <c r="AM226" i="5"/>
  <c r="V226" i="5"/>
  <c r="AL226" i="5"/>
  <c r="AM225" i="5"/>
  <c r="V225" i="5"/>
  <c r="AL225" i="5"/>
  <c r="AM224" i="5"/>
  <c r="V224" i="5"/>
  <c r="AL224" i="5"/>
  <c r="AM223" i="5"/>
  <c r="V223" i="5"/>
  <c r="AL223" i="5"/>
  <c r="V222" i="5"/>
  <c r="AL222" i="5"/>
  <c r="AM221" i="5"/>
  <c r="V221" i="5"/>
  <c r="AL221" i="5"/>
  <c r="AM220" i="5"/>
  <c r="V220" i="5"/>
  <c r="AL220" i="5"/>
  <c r="AM219" i="5"/>
  <c r="V219" i="5"/>
  <c r="AL219" i="5"/>
  <c r="AM218" i="5"/>
  <c r="V218" i="5"/>
  <c r="AL218" i="5"/>
  <c r="AM217" i="5"/>
  <c r="V217" i="5"/>
  <c r="AL217" i="5"/>
  <c r="V216" i="5"/>
  <c r="AL216" i="5"/>
  <c r="V215" i="5"/>
  <c r="AL215" i="5"/>
  <c r="V214" i="5"/>
  <c r="AL214" i="5"/>
  <c r="AM213" i="5"/>
  <c r="V213" i="5"/>
  <c r="AL213" i="5"/>
  <c r="V212" i="5"/>
  <c r="AL212" i="5"/>
  <c r="V211" i="5"/>
  <c r="AL211" i="5"/>
  <c r="AM210" i="5"/>
  <c r="V210" i="5"/>
  <c r="AL210" i="5"/>
  <c r="AM209" i="5"/>
  <c r="V209" i="5"/>
  <c r="AL209" i="5"/>
  <c r="V208" i="5"/>
  <c r="AL208" i="5"/>
  <c r="V207" i="5"/>
  <c r="AL207" i="5"/>
  <c r="AM206" i="5"/>
  <c r="V206" i="5"/>
  <c r="AL206" i="5"/>
  <c r="AM205" i="5"/>
  <c r="V205" i="5"/>
  <c r="AL205" i="5"/>
  <c r="AM204" i="5"/>
  <c r="V204" i="5"/>
  <c r="AL204" i="5"/>
  <c r="AM203" i="5"/>
  <c r="V203" i="5"/>
  <c r="AL203" i="5"/>
  <c r="AM202" i="5"/>
  <c r="V202" i="5"/>
  <c r="AL202" i="5"/>
  <c r="AM201" i="5"/>
  <c r="V201" i="5"/>
  <c r="AL201" i="5"/>
  <c r="AM200" i="5"/>
  <c r="V200" i="5"/>
  <c r="AL200" i="5"/>
  <c r="V199" i="5"/>
  <c r="AL199" i="5"/>
  <c r="AM198" i="5"/>
  <c r="V198" i="5"/>
  <c r="AL198" i="5"/>
  <c r="AM197" i="5"/>
  <c r="V197" i="5"/>
  <c r="AL197" i="5"/>
  <c r="AM196" i="5"/>
  <c r="V196" i="5"/>
  <c r="AL196" i="5"/>
  <c r="AM195" i="5"/>
  <c r="V195" i="5"/>
  <c r="AL195" i="5"/>
  <c r="AM194" i="5"/>
  <c r="V194" i="5"/>
  <c r="AL194" i="5"/>
  <c r="AM193" i="5"/>
  <c r="V193" i="5"/>
  <c r="AL193" i="5"/>
  <c r="AM192" i="5"/>
  <c r="V192" i="5"/>
  <c r="AL192" i="5"/>
  <c r="AM191" i="5"/>
  <c r="V191" i="5"/>
  <c r="AL191" i="5"/>
  <c r="AM190" i="5"/>
  <c r="V190" i="5"/>
  <c r="AL190" i="5"/>
  <c r="AM189" i="5"/>
  <c r="V189" i="5"/>
  <c r="AL189" i="5"/>
  <c r="AM188" i="5"/>
  <c r="V188" i="5"/>
  <c r="AL188" i="5"/>
  <c r="V187" i="5"/>
  <c r="AL187" i="5"/>
  <c r="AM186" i="5"/>
  <c r="V186" i="5"/>
  <c r="AL186" i="5"/>
  <c r="AM185" i="5"/>
  <c r="V185" i="5"/>
  <c r="AL185" i="5"/>
  <c r="AM184" i="5"/>
  <c r="V184" i="5"/>
  <c r="AL184" i="5"/>
  <c r="AM183" i="5"/>
  <c r="V183" i="5"/>
  <c r="AL183" i="5"/>
  <c r="V182" i="5"/>
  <c r="AL182" i="5"/>
  <c r="AM181" i="5"/>
  <c r="V181" i="5"/>
  <c r="AL181" i="5"/>
  <c r="AM180" i="5"/>
  <c r="V180" i="5"/>
  <c r="AL180" i="5"/>
  <c r="AM179" i="5"/>
  <c r="V179" i="5"/>
  <c r="AL179" i="5"/>
  <c r="AM178" i="5"/>
  <c r="V178" i="5"/>
  <c r="AL178" i="5"/>
  <c r="AM177" i="5"/>
  <c r="V177" i="5"/>
  <c r="AL177" i="5"/>
  <c r="AM176" i="5"/>
  <c r="V176" i="5"/>
  <c r="AL176" i="5"/>
  <c r="AM175" i="5"/>
  <c r="V175" i="5"/>
  <c r="AL175" i="5"/>
  <c r="AM174" i="5"/>
  <c r="V174" i="5"/>
  <c r="AL174" i="5"/>
  <c r="AM173" i="5"/>
  <c r="V173" i="5"/>
  <c r="AL173" i="5"/>
  <c r="AM172" i="5"/>
  <c r="V172" i="5"/>
  <c r="AL172" i="5"/>
  <c r="AM171" i="5"/>
  <c r="V171" i="5"/>
  <c r="AL171" i="5"/>
  <c r="AM170" i="5"/>
  <c r="V170" i="5"/>
  <c r="AL170" i="5"/>
  <c r="AM169" i="5"/>
  <c r="V169" i="5"/>
  <c r="AL169" i="5"/>
  <c r="AM168" i="5"/>
  <c r="V168" i="5"/>
  <c r="AL168" i="5"/>
  <c r="AM167" i="5"/>
  <c r="V167" i="5"/>
  <c r="AL167" i="5"/>
  <c r="AM166" i="5"/>
  <c r="V166" i="5"/>
  <c r="AL166" i="5"/>
  <c r="AM165" i="5"/>
  <c r="V165" i="5"/>
  <c r="AL165" i="5"/>
  <c r="AM164" i="5"/>
  <c r="V164" i="5"/>
  <c r="AL164" i="5"/>
  <c r="AM163" i="5"/>
  <c r="V163" i="5"/>
  <c r="AL163" i="5"/>
  <c r="AM162" i="5"/>
  <c r="V162" i="5"/>
  <c r="AL162" i="5"/>
  <c r="AM161" i="5"/>
  <c r="V161" i="5"/>
  <c r="AL161" i="5"/>
  <c r="AM160" i="5"/>
  <c r="V160" i="5"/>
  <c r="AL160" i="5"/>
  <c r="AM159" i="5"/>
  <c r="V159" i="5"/>
  <c r="AL159" i="5"/>
  <c r="V158" i="5"/>
  <c r="AL158" i="5"/>
  <c r="AM157" i="5"/>
  <c r="V157" i="5"/>
  <c r="AL157" i="5"/>
  <c r="AM156" i="5"/>
  <c r="V156" i="5"/>
  <c r="AL156" i="5"/>
  <c r="AM155" i="5"/>
  <c r="V155" i="5"/>
  <c r="AL155" i="5"/>
  <c r="AM154" i="5"/>
  <c r="V154" i="5"/>
  <c r="AL154" i="5"/>
  <c r="AM153" i="5"/>
  <c r="V153" i="5"/>
  <c r="AL153" i="5"/>
  <c r="AM152" i="5"/>
  <c r="V152" i="5"/>
  <c r="AL152" i="5"/>
  <c r="AM151" i="5"/>
  <c r="V151" i="5"/>
  <c r="AL151" i="5"/>
  <c r="AM150" i="5"/>
  <c r="V150" i="5"/>
  <c r="AL150" i="5"/>
  <c r="V149" i="5"/>
  <c r="AL149" i="5"/>
  <c r="V148" i="5"/>
  <c r="AL148" i="5"/>
  <c r="AM147" i="5"/>
  <c r="V147" i="5"/>
  <c r="AL147" i="5"/>
  <c r="AM146" i="5"/>
  <c r="V146" i="5"/>
  <c r="AL146" i="5"/>
  <c r="AM145" i="5"/>
  <c r="V145" i="5"/>
  <c r="AL145" i="5"/>
  <c r="AM144" i="5"/>
  <c r="V144" i="5"/>
  <c r="AL144" i="5"/>
  <c r="AM143" i="5"/>
  <c r="V143" i="5"/>
  <c r="AL143" i="5"/>
  <c r="AM142" i="5"/>
  <c r="V142" i="5"/>
  <c r="AL142" i="5"/>
  <c r="AM141" i="5"/>
  <c r="V141" i="5"/>
  <c r="AL141" i="5"/>
  <c r="AM140" i="5"/>
  <c r="V140" i="5"/>
  <c r="AL140" i="5"/>
  <c r="AM139" i="5"/>
  <c r="V139" i="5"/>
  <c r="AL139" i="5"/>
  <c r="AM138" i="5"/>
  <c r="V138" i="5"/>
  <c r="AL138" i="5"/>
  <c r="AM137" i="5"/>
  <c r="V137" i="5"/>
  <c r="AL137" i="5"/>
  <c r="AM136" i="5"/>
  <c r="V136" i="5"/>
  <c r="AL136" i="5"/>
  <c r="AM135" i="5"/>
  <c r="V135" i="5"/>
  <c r="AL135" i="5"/>
  <c r="AM134" i="5"/>
  <c r="V134" i="5"/>
  <c r="AL134" i="5"/>
  <c r="AM133" i="5"/>
  <c r="V133" i="5"/>
  <c r="AL133" i="5"/>
  <c r="AM132" i="5"/>
  <c r="V132" i="5"/>
  <c r="AL132" i="5"/>
  <c r="AM131" i="5"/>
  <c r="V131" i="5"/>
  <c r="AL131" i="5"/>
  <c r="AM130" i="5"/>
  <c r="V130" i="5"/>
  <c r="AL130" i="5"/>
  <c r="AM129" i="5"/>
  <c r="V129" i="5"/>
  <c r="AL129" i="5"/>
  <c r="AM128" i="5"/>
  <c r="V128" i="5"/>
  <c r="AL128" i="5"/>
  <c r="AM127" i="5"/>
  <c r="V127" i="5"/>
  <c r="AL127" i="5"/>
  <c r="AM126" i="5"/>
  <c r="V126" i="5"/>
  <c r="AL126" i="5"/>
  <c r="AM125" i="5"/>
  <c r="V125" i="5"/>
  <c r="AL125" i="5"/>
  <c r="AM124" i="5"/>
  <c r="V124" i="5"/>
  <c r="AL124" i="5"/>
  <c r="AM123" i="5"/>
  <c r="V123" i="5"/>
  <c r="AL123" i="5"/>
  <c r="AM122" i="5"/>
  <c r="V122" i="5"/>
  <c r="AL122" i="5"/>
  <c r="AM121" i="5"/>
  <c r="V121" i="5"/>
  <c r="AL121" i="5"/>
  <c r="AM120" i="5"/>
  <c r="V120" i="5"/>
  <c r="AL120" i="5"/>
  <c r="AM119" i="5"/>
  <c r="V119" i="5"/>
  <c r="AL119" i="5"/>
  <c r="AM118" i="5"/>
  <c r="V118" i="5"/>
  <c r="AL118" i="5"/>
  <c r="AM117" i="5"/>
  <c r="V117" i="5"/>
  <c r="AL117" i="5"/>
  <c r="AM116" i="5"/>
  <c r="V116" i="5"/>
  <c r="AL116" i="5"/>
  <c r="AM115" i="5"/>
  <c r="V115" i="5"/>
  <c r="AL115" i="5"/>
  <c r="AM114" i="5"/>
  <c r="V114" i="5"/>
  <c r="AL114" i="5"/>
  <c r="AM113" i="5"/>
  <c r="V113" i="5"/>
  <c r="AL113" i="5"/>
  <c r="AM112" i="5"/>
  <c r="V112" i="5"/>
  <c r="AL112" i="5"/>
  <c r="AM111" i="5"/>
  <c r="V111" i="5"/>
  <c r="AL111" i="5"/>
  <c r="AM110" i="5"/>
  <c r="V110" i="5"/>
  <c r="AL110" i="5"/>
  <c r="AM109" i="5"/>
  <c r="V109" i="5"/>
  <c r="AL109" i="5"/>
  <c r="AM108" i="5"/>
  <c r="V108" i="5"/>
  <c r="AL108" i="5"/>
  <c r="AM107" i="5"/>
  <c r="V107" i="5"/>
  <c r="AL107" i="5"/>
  <c r="AM106" i="5"/>
  <c r="V106" i="5"/>
  <c r="AL106" i="5"/>
  <c r="AM105" i="5"/>
  <c r="V105" i="5"/>
  <c r="AL105" i="5"/>
  <c r="AM104" i="5"/>
  <c r="V104" i="5"/>
  <c r="AL104" i="5"/>
  <c r="AM103" i="5"/>
  <c r="V103" i="5"/>
  <c r="AL103" i="5"/>
  <c r="AM102" i="5"/>
  <c r="V102" i="5"/>
  <c r="AL102" i="5"/>
  <c r="AM101" i="5"/>
  <c r="V101" i="5"/>
  <c r="AL101" i="5"/>
  <c r="AM100" i="5"/>
  <c r="V100" i="5"/>
  <c r="AL100" i="5"/>
  <c r="AM99" i="5"/>
  <c r="V99" i="5"/>
  <c r="AL99" i="5"/>
  <c r="AM98" i="5"/>
  <c r="V98" i="5"/>
  <c r="AL98" i="5"/>
  <c r="AM97" i="5"/>
  <c r="V97" i="5"/>
  <c r="AL97" i="5"/>
  <c r="AM96" i="5"/>
  <c r="V96" i="5"/>
  <c r="AL96" i="5"/>
  <c r="AM95" i="5"/>
  <c r="V95" i="5"/>
  <c r="AL95" i="5"/>
  <c r="AM94" i="5"/>
  <c r="V94" i="5"/>
  <c r="AL94" i="5"/>
  <c r="AM93" i="5"/>
  <c r="V93" i="5"/>
  <c r="AL93" i="5"/>
  <c r="AM92" i="5"/>
  <c r="V92" i="5"/>
  <c r="AL92" i="5"/>
  <c r="AM91" i="5"/>
  <c r="V91" i="5"/>
  <c r="AL91" i="5"/>
  <c r="AM90" i="5"/>
  <c r="V90" i="5"/>
  <c r="AL90" i="5"/>
  <c r="AM89" i="5"/>
  <c r="V89" i="5"/>
  <c r="AL89" i="5"/>
  <c r="AM88" i="5"/>
  <c r="V88" i="5"/>
  <c r="AL88" i="5"/>
  <c r="AM87" i="5"/>
  <c r="V87" i="5"/>
  <c r="AL87" i="5"/>
  <c r="AM86" i="5"/>
  <c r="V86" i="5"/>
  <c r="AL86" i="5"/>
  <c r="AM85" i="5"/>
  <c r="V85" i="5"/>
  <c r="AL85" i="5"/>
  <c r="AM83" i="5"/>
  <c r="V83" i="5"/>
  <c r="AL83" i="5"/>
  <c r="AM82" i="5"/>
  <c r="V82" i="5"/>
  <c r="AL82" i="5"/>
  <c r="AM77" i="5"/>
  <c r="V77" i="5"/>
  <c r="AL77" i="5"/>
  <c r="AM76" i="5"/>
  <c r="V76" i="5"/>
  <c r="AL76" i="5"/>
  <c r="AM14" i="5"/>
  <c r="AL14" i="5"/>
  <c r="A24" i="3"/>
  <c r="A25" i="3"/>
  <c r="A26" i="3"/>
  <c r="A27" i="3"/>
  <c r="A28" i="3"/>
  <c r="A29" i="3"/>
  <c r="A30" i="3"/>
  <c r="A31" i="3"/>
  <c r="A32" i="3"/>
  <c r="A33" i="3"/>
  <c r="A34" i="3"/>
  <c r="A35" i="3"/>
  <c r="A36" i="3"/>
  <c r="A37" i="3"/>
  <c r="A38" i="3"/>
</calcChain>
</file>

<file path=xl/sharedStrings.xml><?xml version="1.0" encoding="utf-8"?>
<sst xmlns="http://schemas.openxmlformats.org/spreadsheetml/2006/main" count="6948" uniqueCount="1869">
  <si>
    <t>1- INFORMACION GENERAL</t>
  </si>
  <si>
    <t>2- INFORMACION FINANCIERA</t>
  </si>
  <si>
    <t xml:space="preserve">3 - PLAZOS </t>
  </si>
  <si>
    <t>5. %  Avance y/o cumplimiento</t>
  </si>
  <si>
    <t>Número Contrato</t>
  </si>
  <si>
    <t>Año</t>
  </si>
  <si>
    <t xml:space="preserve">Tipo de contrato </t>
  </si>
  <si>
    <t>Modalidad de Selección</t>
  </si>
  <si>
    <t>Procedimiento o causal</t>
  </si>
  <si>
    <t>Objeto</t>
  </si>
  <si>
    <t xml:space="preserve">Afectación </t>
  </si>
  <si>
    <t>Número Programa</t>
  </si>
  <si>
    <t>Equivalencia número de programa</t>
  </si>
  <si>
    <t>Número Proyecto</t>
  </si>
  <si>
    <t>Nombre del contratista</t>
  </si>
  <si>
    <t>Valor Inicial del contrato</t>
  </si>
  <si>
    <t>Número de reducciones</t>
  </si>
  <si>
    <t>Valor total reducciones (En valor negativo)</t>
  </si>
  <si>
    <t>Número de adiciones</t>
  </si>
  <si>
    <t xml:space="preserve">Valor total de adiciones </t>
  </si>
  <si>
    <t xml:space="preserve">Valor Final </t>
  </si>
  <si>
    <t>Fecha de suscripción (DD/MM/AAAA)</t>
  </si>
  <si>
    <t>Fecha de inicio (DD/MM/AAAA)</t>
  </si>
  <si>
    <t>Fecha de terminación (DD/MM/AAAA)</t>
  </si>
  <si>
    <t>Plazo en días</t>
  </si>
  <si>
    <t>Prorroga en días</t>
  </si>
  <si>
    <t>Celebrado o por iniciar</t>
  </si>
  <si>
    <t>En Ejecución</t>
  </si>
  <si>
    <t>Terminado</t>
  </si>
  <si>
    <t>Liquidado</t>
  </si>
  <si>
    <t>% Avance y/o Cumplimiento</t>
  </si>
  <si>
    <t>Seguros</t>
  </si>
  <si>
    <t>Contratación directa</t>
  </si>
  <si>
    <t>VEEDURIA DISTRITAL - RENDICION DE CUENTAS DE LA GESTION CONTRACTUAL EN EL DISTRITO CAPITAL (Acuerdo 380 de 2009)</t>
  </si>
  <si>
    <t>9. Nombre de quien diligencia el formato</t>
  </si>
  <si>
    <t>Cargo</t>
  </si>
  <si>
    <t>Dependencia</t>
  </si>
  <si>
    <t>Teléfono</t>
  </si>
  <si>
    <t>Correo Electrónico</t>
  </si>
  <si>
    <t>5. Presupuesto Disponible Funcionamiento PREDIS</t>
  </si>
  <si>
    <t>2. Sector</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</si>
  <si>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</si>
  <si>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</si>
  <si>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Diligencie la totalidad de celdas.</t>
  </si>
  <si>
    <t>ENCABEZADO DEL FORMATO</t>
  </si>
  <si>
    <t>Entidad</t>
  </si>
  <si>
    <t>Indique el nombre completo de la Entidad.</t>
  </si>
  <si>
    <t>Sector</t>
  </si>
  <si>
    <t>Presupuesto Disponible Inversión Directa</t>
  </si>
  <si>
    <t>Presupuesto Disponible Funcionamiento</t>
  </si>
  <si>
    <t>Presupuesto Disponible Operación</t>
  </si>
  <si>
    <t>Nombre de quien diligencia el formato:</t>
  </si>
  <si>
    <t>1- INFORMACIÓN GENERAL</t>
  </si>
  <si>
    <t>Número de Contrato</t>
  </si>
  <si>
    <t>Registre el año de celebración del contrato.</t>
  </si>
  <si>
    <t>Número de proceso en el SECOP</t>
  </si>
  <si>
    <t>Tipo de Contrato</t>
  </si>
  <si>
    <t xml:space="preserve">En esta columna seleccione de la lista el tipo de contrato que corresponde al contrato suscrito. El formato no permite incluir tipo de contratos diferentes a los señaladas en la lista desplegable.  </t>
  </si>
  <si>
    <t xml:space="preserve">Obra </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</si>
  <si>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</si>
  <si>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Consultoría</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</si>
  <si>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</si>
  <si>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Interventoría</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</si>
  <si>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</si>
  <si>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</si>
  <si>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</si>
  <si>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</si>
  <si>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</si>
  <si>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</si>
  <si>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</si>
  <si>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</si>
  <si>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</si>
  <si>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</si>
  <si>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Arrendamiento de bienes muebles</t>
  </si>
  <si>
    <t>Es un contrato que tiene por objeto, conceder el uso y goce de un bien mueble a cambio de un precio determinado.  Artículo 1974 Código Civil.</t>
  </si>
  <si>
    <t>Arrendamiento de bienes inmuebles</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</si>
  <si>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</si>
  <si>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</si>
  <si>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Suministro</t>
  </si>
  <si>
    <t>El suministro es el contrato por el cual una parte se obliga, a cambio de una contraprestación, a cumplir en favor de otra, en forma independiente, prestaciones periódicas o continuadas de cosas o servicios. Artículo 968, Código de Comercio</t>
  </si>
  <si>
    <t>Empréstitos</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</si>
  <si>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</si>
  <si>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Fiducia mercantil o encargo fiduciario</t>
  </si>
  <si>
    <t>Son contratos que tienen por objeto la administración o el manejo de los recursos vinculados a los contratos que tales entidades celebren. Numeral 5 de Articulo 32 de la Ley 80 de 1993.</t>
  </si>
  <si>
    <t>Concesión</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</si>
  <si>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</si>
  <si>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</si>
  <si>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</si>
  <si>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</si>
  <si>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</si>
  <si>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</si>
  <si>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</si>
  <si>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</si>
  <si>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el Decreto 1508 de 2012.</t>
  </si>
  <si>
    <t>Otros</t>
  </si>
  <si>
    <t>Los demás tipos de contratos que no se encuentren definidos en las anteriores tipologías.</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</si>
  <si>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</si>
  <si>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</si>
  <si>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</si>
  <si>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</si>
  <si>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Indique el código presupuestal con el que se identifica el proyecto. Si un mismo contrato afecta más de un proyecto, discriminar el contrato por cada proyecto que afecte en filas separadas.</t>
  </si>
  <si>
    <t>Número de Identificación del contratista</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</si>
  <si>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</si>
  <si>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</si>
  <si>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</si>
  <si>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</si>
  <si>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</si>
  <si>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</si>
  <si>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</si>
  <si>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</si>
  <si>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</si>
  <si>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</si>
  <si>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</si>
  <si>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</si>
  <si>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Valor Final</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</si>
  <si>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</si>
  <si>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</si>
  <si>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Giros</t>
  </si>
  <si>
    <t>3- PLAZOS</t>
  </si>
  <si>
    <t>Fecha de Suscripción</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</si>
  <si>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</si>
  <si>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</si>
  <si>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</si>
  <si>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</si>
  <si>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</si>
  <si>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Estado</t>
  </si>
  <si>
    <t>% Avance y/o cumplimiento</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</si>
  <si>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</si>
  <si>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</si>
  <si>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</si>
  <si>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</si>
  <si>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</si>
  <si>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</si>
  <si>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</si>
  <si>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</si>
  <si>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</si>
  <si>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</si>
  <si>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</si>
  <si>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</si>
  <si>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</si>
  <si>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</si>
  <si>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</si>
  <si>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</si>
  <si>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</si>
  <si>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</si>
  <si>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</si>
  <si>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</si>
  <si>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</si>
  <si>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</si>
  <si>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</si>
  <si>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</si>
  <si>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</si>
  <si>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</si>
  <si>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</si>
  <si>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</si>
  <si>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</si>
  <si>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</si>
  <si>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</si>
  <si>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</si>
  <si>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</si>
  <si>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</si>
  <si>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</si>
  <si>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</si>
  <si>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</si>
  <si>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</si>
  <si>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</si>
  <si>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</si>
  <si>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</si>
  <si>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</si>
  <si>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</si>
  <si>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</si>
  <si>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</si>
  <si>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</si>
  <si>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</si>
  <si>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</si>
  <si>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</si>
  <si>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</si>
  <si>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</si>
  <si>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</si>
  <si>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</si>
  <si>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</si>
  <si>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</si>
  <si>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</si>
  <si>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</si>
  <si>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</si>
  <si>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</si>
  <si>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</si>
  <si>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</si>
  <si>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</si>
  <si>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</si>
  <si>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</si>
  <si>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</si>
  <si>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</si>
  <si>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</si>
  <si>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</si>
  <si>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</si>
  <si>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</si>
  <si>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</si>
  <si>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</si>
  <si>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</si>
  <si>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</si>
  <si>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</si>
  <si>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</si>
  <si>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</si>
  <si>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</si>
  <si>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</si>
  <si>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</si>
  <si>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</si>
  <si>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</si>
  <si>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</si>
  <si>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</si>
  <si>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</si>
  <si>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</si>
  <si>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</si>
  <si>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</si>
  <si>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Afectación</t>
  </si>
  <si>
    <t>Indique el nombre completo, cargo, número de teléfono con extensión y correo electrónico del profesional que diligencia el formato y que posteriormente realizará los ajustes y aclaraciones a que haya lugar por solicitud de la Veeduría Distrital.</t>
  </si>
  <si>
    <t>Para las adiciones a contratos de años anteriores se debe diligenciar el tipo del contrato adicionado o modificado.</t>
  </si>
  <si>
    <t>Si en la columna anterior “Afectación”,  indicó funcionamiento u operación deje en blanco el número de programa, es decir esta columna solamente aplica para gastos de Inversión.</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</si>
  <si>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</si>
  <si>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Otros gastos.</t>
  </si>
  <si>
    <t>Número  de Identificación del contratista
(NIT con digito de verificación)</t>
  </si>
  <si>
    <t>8. Presupuesto Comprometido Operación mediante contratos</t>
  </si>
  <si>
    <t>6. Presupuesto Comprometido Funcionamiento según PREDIS</t>
  </si>
  <si>
    <t>3. Presupuesto Disponible Inversión Directa PREDIS</t>
  </si>
  <si>
    <t xml:space="preserve">4. Presupuesto Comprometido de Inversión Directa según PREDIS </t>
  </si>
  <si>
    <t xml:space="preserve">Presupuesto Comprometido de Inversión Directa </t>
  </si>
  <si>
    <t xml:space="preserve">Presupuesto Comprometido funcionamiento </t>
  </si>
  <si>
    <t>Presupuesto Comprometido operación mediante contratos</t>
  </si>
  <si>
    <t>INFORMACION GENERAL DE CONTRATACION ENTIDADES DISTRITALES  -  ENERO 1 A 31 DICIEMBRE DE 2020</t>
  </si>
  <si>
    <t>SECTOR</t>
  </si>
  <si>
    <t>Planeación</t>
  </si>
  <si>
    <t>Desarrollo Económico, Industria y Turismo</t>
  </si>
  <si>
    <t>Educación</t>
  </si>
  <si>
    <t>Salud</t>
  </si>
  <si>
    <t>Integración Social</t>
  </si>
  <si>
    <t>Cultura, Recreación y Deporte</t>
  </si>
  <si>
    <t>Ambiente</t>
  </si>
  <si>
    <t>Movilidad</t>
  </si>
  <si>
    <t>Hábitat</t>
  </si>
  <si>
    <t>Mujeres</t>
  </si>
  <si>
    <t>Seguridad, Convivencia y Justicia</t>
  </si>
  <si>
    <t>Gestión Juridíca</t>
  </si>
  <si>
    <t>descentralizado territorialmente</t>
  </si>
  <si>
    <t>Gestión Pública</t>
  </si>
  <si>
    <t>Gobierno</t>
  </si>
  <si>
    <t>Hacienda</t>
  </si>
  <si>
    <t>16 - AL</t>
  </si>
  <si>
    <t>1. Entidad</t>
  </si>
  <si>
    <t>Número de prórrogas</t>
  </si>
  <si>
    <t>Pilar /Eje / propósito</t>
  </si>
  <si>
    <t>Sistema Distrital de Cuidado</t>
  </si>
  <si>
    <t>Subsidios y transferencias para la equidad</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</si>
  <si>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</si>
  <si>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</si>
  <si>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</si>
  <si>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</si>
  <si>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</si>
  <si>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</si>
  <si>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</si>
  <si>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</si>
  <si>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</si>
  <si>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</si>
  <si>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</si>
  <si>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</si>
  <si>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</si>
  <si>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</si>
  <si>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</si>
  <si>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</si>
  <si>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</si>
  <si>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</si>
  <si>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</si>
  <si>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</si>
  <si>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Cambio cultural para la gestión de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</si>
  <si>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</si>
  <si>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</si>
  <si>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</si>
  <si>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</si>
  <si>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</si>
  <si>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</si>
  <si>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</si>
  <si>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</si>
  <si>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</si>
  <si>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</si>
  <si>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</si>
  <si>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</si>
  <si>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</si>
  <si>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</si>
  <si>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</si>
  <si>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</si>
  <si>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</si>
  <si>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</si>
  <si>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</si>
  <si>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</si>
  <si>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</si>
  <si>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Propósito 1: Hacer un nuevo contrato social para incrementar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</si>
  <si>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</si>
  <si>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</si>
  <si>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Movilidad segura, sostenible y accesible</t>
  </si>
  <si>
    <t>Red de metros</t>
  </si>
  <si>
    <t>Propósito 5: Construir Bogotá - Región con gobierno abierto, transparente y ciudadanía consciente</t>
  </si>
  <si>
    <t>Gobierno Abierto</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</si>
  <si>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</si>
  <si>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</si>
  <si>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</si>
  <si>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</si>
  <si>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</si>
  <si>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</si>
  <si>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Eje / Pilar / Propósito</t>
  </si>
  <si>
    <t>4. CESION</t>
  </si>
  <si>
    <t>Nombre cesionario</t>
  </si>
  <si>
    <t>Fecha cesión</t>
  </si>
  <si>
    <t>Valor cesión</t>
  </si>
  <si>
    <t>Fecha cesión
(DD/MM/AAAA)</t>
  </si>
  <si>
    <t>Número  de Identificación del cesionario
(NIT con digito de verificación)</t>
  </si>
  <si>
    <t>Número de proceso contractual 
SECOP</t>
  </si>
  <si>
    <t>En primer lugar diligencie toda la información correspondiente a los contratos suscritos con cargo a la vigencia 2020.</t>
  </si>
  <si>
    <t>Indique el valor total del presupuesto disponible de inversión directa, de acuerdo con el PREDIS, a 31 de diciembre de 2020.</t>
  </si>
  <si>
    <t>Escriba el valor total del presupuesto comprometido de inversión directa, de acuerdo con el PREDIS a 31 de diciembre de 2020.</t>
  </si>
  <si>
    <t>Indique el valor total del presupuesto de funcionamiento disponible, de acuerdo con el PREDIS a 31 de diciembre de 2020.</t>
  </si>
  <si>
    <t>Escriba el monto del presupuesto de funcionamiento, comprometido mediante contratos, de acuerdo con el PREDIS a 31 de diciembre de 2020.</t>
  </si>
  <si>
    <t>Coloque el monto del presupuesto de operación disponible, de acuerdo con el PREDIS, a 31 de diciembre de 2020. Los gastos de operación corresponden solamente a aquellas entidades de régimen de contratación  privado.</t>
  </si>
  <si>
    <t>Escriba el monto del presupuesto de operación comprometido mediante contratos a 31 de diciembre de 2020.</t>
  </si>
  <si>
    <t>Una vez terminado el registro de los contratos con cargo a la vigencia 2020, en las siguientes filas registre la información correspondiente a las adiciones efectuadas con cargo a la vigencia 2020 de contratos suscritos en vigencias anteriores, especificando el año de suscripción en la columna dos.</t>
  </si>
  <si>
    <t>Relacione el número de proceso con el cual se encuentra publicado el contrato en el SECOP. Ejemplo IDU-CMA-DTDP-240-2020</t>
  </si>
  <si>
    <t>Relacionar la fecha en que se suscribió el contrato original. La celda solo admite el formato Día/Mes/Año así  17/02/2020.</t>
  </si>
  <si>
    <t>Para las adiciones a contratos de años anteriores se debe registrar en esta columna la fecha de suscripción de la adición en la vigencia 2020.</t>
  </si>
  <si>
    <t>Indicar la fecha efectiva de terminación del contrato. La celda solo admite el formato Día/Mes/Año así  15/02/2020.</t>
  </si>
  <si>
    <t>Seleccione el sector al cual pertenece la Entidad.</t>
  </si>
  <si>
    <t>Si los valores no coinciden debe especificarse al final del formato en qué está representada la diferencia Otros gastos(discriminando los conceptos por Programa y Proyecto de inversión, si es el caso), con sus respectivos valores.</t>
  </si>
  <si>
    <t>Registre en esta celda el número de prórrogas que se realizaron al contrato en la vigencia 2020.</t>
  </si>
  <si>
    <t xml:space="preserve">La sumatoria de la columna 16 (valor final) para los contratos de Inversión Directa, de funcionamiento y/o operación, cuando aplique, deberán coincidir con el valor del rubro registrado en el encabezado 4, Presupuesto comprometido de inversión según PREDIS, con el encabezado 6, Presupuesto Comprometido Funcionamiento según PREDIS y con el encabezado 8, Presupuesto Comprometido Operación mediante contratos, respectivamente. A la vez, estos valores deben coincidir con los informes de ejecución presupuestal del PREDIS.  </t>
  </si>
  <si>
    <t>4- CESIÓN</t>
  </si>
  <si>
    <t>5- ESTADO A 31 DE DICIEMBRE DE 2020</t>
  </si>
  <si>
    <t>5- PORCENTAJE DE AVANCE Y/O CUMPLIMIENTO</t>
  </si>
  <si>
    <t>Indicar el nombre del cesionario, persona natural o jurídica.</t>
  </si>
  <si>
    <t>Relacionar la fecha en que se suscribió la cesión del contrato. La celda solo admite el formato Día/Mes/Año así  17/02/2020.</t>
  </si>
  <si>
    <t>Registre el valor inicial del contrato con cargo a la vigencia 2020, el formato de celda no permite guiones, comas o texto. Esta columna solo debe contener información numérica.</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</si>
  <si>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algunas celdas están bloqueadas y/o solo permiten el registro de una información determinada.</t>
  </si>
  <si>
    <t>Registre el valor correspondiente a la cesión con cargo a la vigencia 2020, el formato de celda no permite guiones, comas o texto. Esta columna solo debe contener información numérica.</t>
  </si>
  <si>
    <t xml:space="preserve">Indicar el número de identificación del contratista persona natural o jurídica con quien se suscribió el contrato, con digito de verificación (DV), el formato de celda no permite guiones, comas, solo números. </t>
  </si>
  <si>
    <t>Registre el valor total de las adiciones que se realizaron al contrato,  el formato de celda no permite guiones, , comas o texto. Esta columna solo debe contener información numérica.</t>
  </si>
  <si>
    <t>Registre el valor total de los giros que se realizaron al contrato,  el formato de celda no permite guiones, comas o texto. Esta columna solo debe contener información numérica.</t>
  </si>
  <si>
    <t>No. Programa</t>
  </si>
  <si>
    <t>SECOP I</t>
  </si>
  <si>
    <t>SECOP II</t>
  </si>
  <si>
    <t>Una vez incluidos todos los contratos de la vigencia 2020, a continuación diligencie el formato completo con la información correspondiente a las adiciones efectuadas con cargo a la vigencia 2020 de contratos suscritos en vigencias anteriores. La información general del contrato como: modalidad de selección, tipología contractual, objeto, entre otros, debe corresponder a la información del contrato adicionado o modificado. Respecto al valor solo se diligencia el valor en la columna adición, es decir la columna de valor inicial debe quedar en blanco. No olvide registrar el número de adiciones realizadas, en la columna correspondiente.</t>
  </si>
  <si>
    <t>Valor total reducciones 
(En valor negativo)</t>
  </si>
  <si>
    <t>Propósito 2 : Cambiar Nuestros Hábitos de Vida para Reverdecer a Bogotá y Adaptarnos y Mitigar la Crisis Climática</t>
  </si>
  <si>
    <t>Si requiere inserte una o varias filas realícelo después de la fila A14 y antes de la fila de Totales para que tomen el formato de las filas anteriores.</t>
  </si>
  <si>
    <t>Registre el valor total de las reducciones que se realizaron al contrato, el formato de celda no permite comas o texto. Esta columna solo debe contener información numérica.</t>
  </si>
  <si>
    <t>Indica el porcentaje de avance o de cumplimiento en términos presupuestales, es decir lo efectivamente pagado al contratista. Si no se ha iniciado la ejecución, el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</si>
  <si>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Bogotá Mejor para Todos</t>
  </si>
  <si>
    <t>Un Nuevo Contrato Social y Ambiental para la Bogotá del Siglo XXI</t>
  </si>
  <si>
    <t>Si al pegar quedan textos en rojo,  verifique y ajuste la información, el dato que adiciono no se encuentra en la lista desplegable o no corresponde con el criterio definido en el columna.</t>
  </si>
  <si>
    <t>7. Presupuesto Disponible Operación (Régimen Privado)</t>
  </si>
  <si>
    <t>En estricto orden consecutivo registre el número del contrato, sin incluir los contratos que fueron anulados ni comodatos.</t>
  </si>
  <si>
    <t>Proceso Publicado en</t>
  </si>
  <si>
    <t>Proceso Publicado</t>
  </si>
  <si>
    <t>Seleccione el aplicativo donde se publicó el proceso (SECOP I / SECOP II)</t>
  </si>
  <si>
    <t>Incluye los gastos no contractuales, estos se registran al final de la base, no cuentan con número de contrato, tipo, proceso o modalidad.  Estos gastos en los que no media un acuerdo de voluntades, en caso de ser del rubro de inversiòn, se deben discriminar por programa y proyecto. En el caso de ser del rubro de funcionamiento no requieren ser discriminados.</t>
  </si>
  <si>
    <t>La modalidad régimen especial se refiere a todos los contratos realizados en cumplimiento del Decreto 092 de 2017, convenios de asociaciòn con ESAL. Regimen Privado es para todas aquellas entidades, que no se rigen por el Estatuto General de Contrataciòn, para el caso, en estas entidades todos sus contratos deben ser identificados con esta modalidad.</t>
  </si>
  <si>
    <t>Plan de Desarrollo Distrital</t>
  </si>
  <si>
    <t>Planes de Desarrollo Distrital</t>
  </si>
  <si>
    <r>
      <t>Identifíquelo de acuerdo con el código presupuestal de los Planes de Desarrollo "Bogotá Mejor Para Todos" o  "Un Nuevo Contrato Social y Ambiental para la Bogotá del Siglo XXI". Si un mismo contrato afecta más de un código presupuestal discrimine el contrato por cada código que afecte en filas separadas. Si se registra el número del programa, automáticamente en la columna L y M se despliega el nombre del programa y el eje, pilar o propósito según corresponda.</t>
    </r>
    <r>
      <rPr>
        <b/>
        <sz val="10"/>
        <color theme="1"/>
        <rFont val="Times New Roman"/>
        <family val="1"/>
      </rPr>
      <t xml:space="preserve"> </t>
    </r>
  </si>
  <si>
    <t xml:space="preserve">En el caso de adiciones a contratos de años anteriores,  no diligencie esta columna, solamente la columna 15 "Valor Total Adiciones" </t>
  </si>
  <si>
    <t>Indicar la fecha de inicio del contrato. Para las adiciones a contratos de años anteriores se debe diligenciar la fecha de inicio de la adición en la vigencia 2020. La celda solo admite el formato Día/Mes/Año así  13/03/2020.</t>
  </si>
  <si>
    <t>Seleccionar el PDD de acuerdo con los diferentes contratos suscritos, automáticamente en la columna K se activan  los números de programa de acuerdo al PDD escogido.</t>
  </si>
  <si>
    <t>Indicar el número de identificación del cesionario persona natural o jurídica con quien se suscribió la cesión, con digito de verificación (DV), el formato de celda no permite guiones o comas, solo números. Si hay más de una cesión adicione una fila y registre número de contrato, año, número proceso contractual SECOP y demás información que corresponda.</t>
  </si>
  <si>
    <r>
      <t xml:space="preserve">Marque con una X en la respectiva columna si el contrato se encuentra </t>
    </r>
    <r>
      <rPr>
        <sz val="10"/>
        <color theme="1"/>
        <rFont val="Times New Roman"/>
        <family val="1"/>
      </rPr>
      <t>Celebrado o por Iniciar, En Ejecución, Terminado o Liquidado.</t>
    </r>
  </si>
  <si>
    <t>Programa</t>
  </si>
  <si>
    <t>PDD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</si>
  <si>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</si>
  <si>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</si>
  <si>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</si>
  <si>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</si>
  <si>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</si>
  <si>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</si>
  <si>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</si>
  <si>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</si>
  <si>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</si>
  <si>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</si>
  <si>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</si>
  <si>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</si>
  <si>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</si>
  <si>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</si>
  <si>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</si>
  <si>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</si>
  <si>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</si>
  <si>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</si>
  <si>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</si>
  <si>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</si>
  <si>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</si>
  <si>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</si>
  <si>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</si>
  <si>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</si>
  <si>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</si>
  <si>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</si>
  <si>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</si>
  <si>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</si>
  <si>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</si>
  <si>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</si>
  <si>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</si>
  <si>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</si>
  <si>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</si>
  <si>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</si>
  <si>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</si>
  <si>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</si>
  <si>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</si>
  <si>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</si>
  <si>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</si>
  <si>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</si>
  <si>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</si>
  <si>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</si>
  <si>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</si>
  <si>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</si>
  <si>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</si>
  <si>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</si>
  <si>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</si>
  <si>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</si>
  <si>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</si>
  <si>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</si>
  <si>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</si>
  <si>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</si>
  <si>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</si>
  <si>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</si>
  <si>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</si>
  <si>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</si>
  <si>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</si>
  <si>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r>
      <t>Para insertar una o varias filas, haga click  en el opción</t>
    </r>
    <r>
      <rPr>
        <i/>
        <sz val="10"/>
        <color theme="1"/>
        <rFont val="Times New Roman"/>
        <family val="1"/>
      </rPr>
      <t xml:space="preserve"> Insertar Filas</t>
    </r>
    <r>
      <rPr>
        <sz val="10"/>
        <color theme="1"/>
        <rFont val="Times New Roman"/>
        <family val="1"/>
      </rPr>
      <t xml:space="preserve"> y digite el número de filas a insertar. Si usted no sigue este procedimiento las filas que inserte no tomaran el formato de las filas anteriores. Se recomienda que antes de iniciar el registro de información inserte las filas que requiere, sin embargo en cualquier momento que necesite puede hacer este paso.</t>
    </r>
  </si>
  <si>
    <r>
      <t>Si necesita pegar información debe hacerlo por secciones debido a que hay columnas formuladas que están protegidas (como la columna J, K, T y AK) que no permiten realizar esta opción. Utilice la opción de</t>
    </r>
    <r>
      <rPr>
        <i/>
        <sz val="10"/>
        <color theme="1"/>
        <rFont val="Times New Roman"/>
        <family val="1"/>
      </rPr>
      <t xml:space="preserve"> pegado especial valores</t>
    </r>
    <r>
      <rPr>
        <sz val="10"/>
        <color theme="1"/>
        <rFont val="Times New Roman"/>
        <family val="1"/>
      </rPr>
      <t xml:space="preserve"> para no borrar las listas desplegables ni los formatos de las columnas.</t>
    </r>
  </si>
  <si>
    <t>INSTRUCTIVO</t>
  </si>
  <si>
    <t>Acuerdo 761 2020</t>
  </si>
  <si>
    <t>Pag. 51</t>
  </si>
  <si>
    <t>Bogotá rural</t>
  </si>
  <si>
    <t>Bogotá región emprendedora e innovadora</t>
  </si>
  <si>
    <t>Bogotá región productiva y competitiva</t>
  </si>
  <si>
    <t>Bogotá - región, el mejor destino para visitar</t>
  </si>
  <si>
    <t>ALCALDIA LOCAL DE SUBA</t>
  </si>
  <si>
    <t>FDLSUBA-OCO-53239: CONTRATAR LA CONECTIVIDAD DE INTERNET PARA LAS SEDES DE LA ALCALDIA LOCAL DE SUBA EN VIRTUD DEL ACUERDO MARCO DE PRECIOS CCE-427-1-AMP-2016.</t>
  </si>
  <si>
    <t>FDLSUBA-OCO-51629-2020: CONTRATAR LA ADQUISICIÓN DE LICENCIAS DE OFIMÁTICA Y SISTEMAS OPERATIVO EN LA ULTIMA VERSION BAJO EL INSTRUMENTO DE AGREGACIÓN DE DEMANDA CCE-139-IAD-2020 POR LA TIENDA VIRTUAL DEL ESTADO COLOMBIANO TVEC, PARA LA ALCALDÍA LOCAL DE SUBA. PAGO TOTAL</t>
  </si>
  <si>
    <t>FDLSUBA-OCO-49962-2020: COMPRAR ARTICULOS DE USO ANTIBACTERIAL , ANTISEPTICO Y GERMINICIDA PARA LOS FUNCIONARIOS Y CONTRATISTAS DE LA ALCALDIA LOCAL DE SUBA, QUE PARA EL CUMPLIMIENTO DE ACTIVIDADES MISIONALES, ADMINISTRATIVAS, OPERATIVAS Y DE APOYO, REQUIERAN DE TRABAJO PRESENCIALEN LAS DIFERENTES DEPENDENCIAS, COMO PARA AQUELLOS QUE DESARROLLAN TRABAJO EN TERRITORIO; CON EL FIN DE MITIGAR EL RIESGO DE CONTAGIO ANTE LA EMERGENCIA EPIDEMIOLOGICA PRESENTADA POR EL COVID-19, ADQUISICION REALIZADA A TRAVES DEL INSTRUMENTO DE AGREGACION DE DEMANDA EMERGENCIA COVID-19, ORFEO 6683, SUMISISTRO DE 10 GALONES DE ALCOHOL DE 3750 ML, PAGO TOTAL</t>
  </si>
  <si>
    <t>FDLSUBA-OCO- 49954-2020: COMPRAR ARTICULOS DE USO ANTIBACTERIAL , ANTISEPTICO Y GERMINICIDA PARA LOS FUNCIONARIOS Y CONTRATISTAS DE LA ALCALDIA LOCAL DE SUBA, QUE PARA EL CUMPLIMIENTO DE ACTIVIDADES MISIONALES, ADMINISTRATIVAS, OPERATIVAS Y DE APOYO, REQUIERAN DE TRABAJO PRESENCIALEN LAS DIFERENTES DEPENDENCIAS, COMO PARA AQUELLOS QUE DESARROLLAN TRABAJO EN TERRITORIO; CON EL FIN DE MITIGAR EL RIESGO DE CONTAGIO ANTE LA EMERGENCIA EPIDEMIOLOGICA PRESENTADA POR EL COVID-19, ADQUISICION REALIZADA A TRAVES DEL INSTRUMENTO DE AGREGACION DE DEMANDA EMERGENCIA COVID-19, ORFEO 6683, SUMINISTRO DE 10 GALONES DE GEL ANTIBACTERIAL, PAGO TOTAL</t>
  </si>
  <si>
    <t>PAGO ARL CONTRATISTAS CON RIESGO V, PAGADO POR LA ADMINISTRACIÓN LOCAL, SEGÚN RESOLUCIONES NOS. 135, 140 Y 232 DE JUNIO DEL 2020, SEGÚN PLANILLA PILA NO. 44087318.</t>
  </si>
  <si>
    <t>PAGO ARL MES DE JULIO DE 2020, CONTRATISTAS ALCALDÍA LOCAL DE SUBA, SEGÚN PLANILLA PILA NO. 45278353.</t>
  </si>
  <si>
    <t>FDLSUBA-CPSP-408-2020: PRESTAR SERVICIOS PROFESIONALES AL ÁREA DE GESTIÓN DEL DESARROLLO LOCAL DE LA ALCALDÍA LOCAL DE SUBA, PARA APOYAR LA SUPERVISIÓN DE CONTRATOS DE REGULARIZACIÓN QUE LE SEAN ASIGNADOS, PLAZO 3.5 MESES A PARTIR DE LA SUSCRIPCION DEL ACTA DE INICIO SIN SOBREPASAR EL 31  DICIEMBRE 2020, PAGOS MENSUALES</t>
  </si>
  <si>
    <t>FDLSUBA-CPSP-407-2020: PRESTAR SERVICIOS DE APOYO PROFESIONAL AL ÁREA DE GESTIÓN DEL DESARROLLO LOCAL EN LA OFICINA DE CONTABILIDAD PARA ADELANTAR LAS ACTIVIDADES QUE DEN CUMPLIMIENTO A PROCEDIMIENTOS, ADMINISTRATIVOS Y CONTABLES APLICABLES, PLAZO 5 MESES A PARTIR DE LA SUSCRIPCION DEL ACTA DE INICIO SIN SOBREPASAR EL 31  DICIEMBRE 2020, PAGOS MENSUALES</t>
  </si>
  <si>
    <t>FDLSUBA-CPS-406-2020: PRESTAR SERVICIOS DE APOYO A LOS ARCHIVOS DE GESTIÓN DE LA ENTIDAD EN LA IMPLEMENTACIÓN DE LOS PROCESOS DE CLASIFICACIÓN, ORDENACIÓN, SELECCIÓN NATURAL, FOLIACIÓN, IDENTIFICACIÓN, LEVANTAMIENTO DE INVENTARIOS, ALMACENAMIENTO, GESTIÓN DOCUMENTAL Y APLICACIÓN DE PROTOCOLOS DE ELIMINACIÓN Y TRANSFERENCIAS DOCUMENTALES, PLAZO 3 MESES A PARTIR DE LA SUSCRIPCION DEL ACTA DE INICIO SIN SOBREPASAR EL 31  DICIEMBRE 2020, PAGOS MENSUALES</t>
  </si>
  <si>
    <t>FDLSUBA-CPS-405-2020: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3.5 MESES A PARTIR DE LA SUSCRIPCION DEL ACTA DE INICIO SIN SOBREPASAR EL 31  DICIEMBRE 2020, PAGOS MENSUALES</t>
  </si>
  <si>
    <t>FDLSUBA-CPS-404-2020: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3.5 MESES A PARTIR DE LA SUSCRIPCION DEL ACTA DE INICIO SIN SOBREPASAR EL 31  DICIEMBRE 2020, PAGOS MENSUALES</t>
  </si>
  <si>
    <t>FDLSUBA-CPSP-403-2020: ¿PRESTAR SUS SERVICIOS PROFESIONALES PARA LA IMPLEMENTACIÓN DE LAS ACCIONES Y LINEAMIENTOS TÉCNICOS SURTIDOS DEL PROGRAMA DE GESTIÓN DOCUMENTAL Y DEMÁS INSTRUMENTOS TÉCNICOS ARCHIVÍSTICOS, PLAZO 3.5 MESES A PARTIR DE LA SUSCRIPCION DEL ACTA DE INICIO SIN SOBREPASAR EL 31  DICIEMBRE 2020, PAGOS MENSUALES</t>
  </si>
  <si>
    <t>FDLSUBA-AOF-402-2020: PSMC-004-2020, CONTRATAR LA ADQUISICION DE CHAQUETAS INSTITUCIONALES QUE REQUIERA LA ALCALDIA LOCAL DE SUBA, DE CONFORMIDAD CON LAS CONDICIONES, CANTIDADES Y ESPECIFICACIONES TECNICAS ESTABLECIDAS, PLAZO 2 MESES A PARTIR DE LA SUSCRIPCION DEL ACTA DE INICIO, PAGO TOTAL</t>
  </si>
  <si>
    <t>FDLSUBA-CPSP-401-2020: PRESTAR LOS SERVICIOS PROFESIONALES COMO ABOGADO (A) PARA APOYAR LA GESTIÓN CONTRACTUAL DEL ÁREA GESTIÓN DEL DESARROLLO LOCAL DE LA ALCALDÍA LOCAL DE SUBA, EN LOS DIFERENTES PROCESOS DE SELECCIÓN EN SUS ETAPAS PRECONTRACTUAL, CONTRACTUAL Y POSTCONTRACTUAL, PLAZO 5 MESES A PARTIR DE LA SUSCRIPCION DEL ACTA DE INICIO SIN SOBREPASAR EL 31  DICIEMBRE 2020, PAGOS MENSUALES</t>
  </si>
  <si>
    <t>FDLSUBA-CPSAG-400-2020: PRESTAR SERVICIOS DE APOYO TÉCNICO EN EL ÁREA DE GESTIÓN DEL DESARROLLO LOCAL REALIZANDO LAS LABORES ASISTENCIALES PARA LAS ACTIVIDADES DE LA OFICINA DE INFRAESTRUCTURA EN CUMPLIMIENTO DE LAS METAS DEL PLAN DE GESTIÓN DE LA VIGENCIA, PLAZO 3.5 MESES A PARTIR DE LA SUSCRIPCION DEL ACTA DE INICIO SIN SOBREPASAR EL 31  DICIEMBRE 2020, PAGOS MENSUALES</t>
  </si>
  <si>
    <t>FDLSUBA-CPSAG-399-2020: PRESTAR SERVICIOS TÉCNICOS EN EL ÁREA DE GESTIÓN DESARROLLO LOCAL ESPECIALMENTE PARA APOYAR EN LA ATENCIÓN DE ACTIVIDADES AMBIENTALES PROPIAS DE LA ALCALDÍA LOCAL DE SUBA PARA LOGRAR CON EL CUMPLIMIENTO DE LAS METAS DEL PLAN DE DESARROLLO LOCAL DE LA VIGENCIA, PLAZO 3 MESES A PARTIR DE LA SUSCRIPCION DEL ACTA DE INICIO SIN SOBREPASAR EL 31  DICIEMBRE 2020, PAGOS MENSUALES</t>
  </si>
  <si>
    <t>FDLSUBA-CPS-398-2020: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3.5 MESES A PARTIR DE LA SUSCRIPCION DEL ACTA DE INICIO SIN SOBREPASAR EL 31  DICIEMBRE 2020, PAGOS MENSUALES</t>
  </si>
  <si>
    <t>FDLSUBA-CPS-397-2020: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3.5 MESES A PARTIR DE LA SUSCRIPCION DEL ACTA DE INICIO SIN SOBREPASAR EL 31  DICIEMBRE 2020, PAGOS MENSUALES</t>
  </si>
  <si>
    <t>FDLSUBA-CPS-396-2020: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3.5 MESES A PARTIR DE LA SUSCRIPCION DEL ACTA DE INICIO SIN SOBREPASAR EL 31  DICIEMBRE 2020, PAGOS MENSUALES</t>
  </si>
  <si>
    <t>FDLSUBA-CPS-395-2020: COMPENSAR SE OBLIGA A PRESTAR LOS SERVICIOS REQUERIDOS PARA OPERAR EL PROGRAMA EMPLEOS DE EMERGENCIA QUE BUSCA GENERAR EMPLEO LOCAL TEMPORAL A TRABAJADORES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ECONÓMICA LOCAL, PLAZO 6 MESES A PARTIR DE LA SUSCRIPCION  DEL ACTA DE INICIO Y/O HASATA AGOTAR RECURSOS, PAGOS PARCIALES</t>
  </si>
  <si>
    <t>FDLSUBA-CPSP-393-2020: PRESTAR LOS SERVICIOS PROFESIONALES JURÍDICOS ESPECIALIZADOS A LA ALCALDÍA LOCAL DE SUBA, PRINCIPALMENTE EN LAS ACCIONES PEDAGÓGICAS PREVENTIVAS Y DE SENSIBILIZACIÓN PARA EL ACATAMIENTO VOLUNTARIO DE LA NORMATIVA EN MATERIA DEL RÉGIMEN URBANÍSTICO, LEGAL FUNCIONAMIENTO DE LOS ESTABLECIMIENTOS COMERCIALES, USO DEL ESPACIO PÚBLICO Y MEDIO AMBIENTE EN LA ALCALDÍA LOCAL DE SUBA, PLAZO 3.5 MESES A PARTIR DE LA SUSCRIPCION DEL ACTA DE INICIO SIN SOBREPASAR EL 31  DICIEMBRE 2020, PAGOS MENSUALES</t>
  </si>
  <si>
    <t>FDLSUBA-CPS-392-2020: EL CONTRATO QUE SE PRETENDE CELEBRAR, TENDRÁ POR OBJETO APOYAR JURÍDICAMENTE LA EJECUCIÓN DE LAS ACCIONES REQUERIDAS PARA LA DEPURACIÓN DE LAS ACTUACIONES ADMINISTRATIVAS QUE CURSAN EN LA ALCALDÍA LOCAL, PLAZO 3 MESES Y 15 DIAS A PARTIR DE LA SUSCRIPCION DEL ACTA DE INICIO SIN SOBREPASAR EL 31  DICIEMBRE 2020, PAGOS MENSUALES</t>
  </si>
  <si>
    <t>FDLSUBA-CPS-391-2020: PRESTAR LOS SERVICIOS PROFESIONALES PARA EL APOYO EN EL TRÁMITE DE DESPACHOS COMISORIOS DE LA ALCALDÍA LOCAL DE SUBA, PLAZO 3 MESES Y 10 DIAS A PARTIR DE LA SUSCRIPCION DEL ACTA DE INICIO SIN SOBREPASAR EL 31  DICIEMBRE 2020, PAGOS MENSUALES</t>
  </si>
  <si>
    <t>FDLSUBA-CPS-390-2020: PRESTAR EL SERVICIO COMO CONDUCTOR DE LOS VEHÍCULOS LIVIANOS QUE INTEGRAN EL PARQUE AUTOMOTOR DE LA ALCALDÍA LOCAL DE SUBA, PLAZO 4.5 MESES A PARTIR DE LA SUSCRIPCION DEL ACTA DE INICIO SIN SOBREPASAR EL 31  DICIEMBRE 2020, PAGOS MENSUALES</t>
  </si>
  <si>
    <t>FDLSUBA-CPS-389-2020: PRESTAR SUS SERVICIOS PROFESIONALES PARA APOYAR LOS PROCESOS DE MANEJO DEL PRESUPUESTO DISTRITAL LOCAL QUE SE ENCUENTRAN A CARGO DE LA OFICINA DE PRESUPUESTO DEL FONDO DE DESARROLLO LOCAL DE SUBA, PLAZO 3 MESES Y 20 DIAS A PARTIR DE LA SUSCRIPCION DEL ACTA DE INICIO SIN SOBREPASAR EL 31  DICIEMBRE 2020, PAGOS MENSUALES</t>
  </si>
  <si>
    <t>FDLSUBA-CPS-388-2020: APOYAR ADMINISTRATIVA Y ASISTENCIALMENTE A LAS INSPECCIONES DE POLICÍA DE LA LOCALIDAD, PLAZO 3 MESES Y 20 DIAS A PARTIR DE LA SUSCRIPCION DEL ACTA DE INICIO SIN SOBREPASAR EL 31  DICIEMBRE 2020, PAGOS MENSUALES, PLAZO 3.5 MESES A PARTIR DE LA SUSCRIPCION DEL ACTA DE INICIO SIN SOBREPASAR EL 31  DICIEMBRE 2020, PAGOS MENSUALES</t>
  </si>
  <si>
    <t>FDLSUBA-CPSA-387-2020: PRESTAR SERVICIOS DE APOYO EN LAS ACTIVIDADES DE SEGURIDAD Y CONVIVENCIA CIUDADANA Y RECUPERACIÓN DEL ESPACIO PÚBLICO PARA EL LOGRO DE LAS METAS DE GESTIÓN DE LA VIGENCIA, PLAZO 3.5 MESES A PARTIR DE LA SUSCRIPCION DEL ACTA DE INICIO SIN SOBREPASAR EL 31 DICIEMBRE 2020, PAGOS MENSUALES</t>
  </si>
  <si>
    <t>FDLSUBA-CPSP-386-2020: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</si>
  <si>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FDLSUBA-CPSP-385-2020: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</si>
  <si>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FDLSUBA-CPSP-384-2020: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</si>
  <si>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FDLSUBA-CPSP-383-2020: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</si>
  <si>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FDLSUBA-CPSP-382-2020: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</si>
  <si>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CPS 381 2020 49374 (1.)PRESTAR SERVICIOS PROFESIONALES ESPECIALIZADOS PARA BRINDAR APOYO JURÍDICO Y ORIENTAR TEMAS PRIORITARIOS EN EL ÁREA DE DESARROLLO LOCAL DE LA ALCALDÍA LOCAL DE SUBA, PARA EL CUMPLIMIENTO DE LAS REGULACIONES EN MATERIA DE DERECHO ADMINISTRATIVO.CERTIFICAIÓN DE NO HAY NO.21767DEL19 DE AGOSTO DE 2020, EXPIRA18 DE OCTUBRE DE 2020 PLAZO 3 MESES Y 15 DIAS A PARTIR DE LA SUSCRIPCION DEL ACTA DE INICIO, SIN SOBREPASAR EL 31 DE DICIEMBRE DE 2020, PAGOS MENSUALES.OF 13253 18092020</t>
  </si>
  <si>
    <t>CPS 380 2020 48699 PRESTAR LOS SERVICIOS DE APOYO AL ÁREA GESTIÓN DE DESARROLLO LOCAL ESPECIALMENTE EN EL CENTRO DE DOCUMENTACIÓN E INFORMACIÓN CDI DE LA ALCALDÍA LOCAL DE SUBA, CERTIFICACION DE NO HAY 21166 DEL 22 JULIO 2020 VIGENCIA 21 SEPTIEMBRE 2020 PLAZO 5 MESES A PARTIR DE LA SUSCRIPCION DEL ACTA DE INICIO, SIN SOBREPASAR EL 31 DE DICIEMBRE DE 2020, PAGOS MENSUALES.OF 13293 18092020</t>
  </si>
  <si>
    <t>CPS 379 2020 49243 (3 DE 4) PRESTAR EL SERVICIO COMO CONDUCTOR DE LOS VEHÍCULOS LIVIANOS QUE INTEGRAN EL PARQUE AUTOMOTOR DE LA ALCALDÍA LOCAL DE SUBA CERTIFICACION DE NO HAY NO. 21688 DEL 17 DE AGOSTO DE 2020 EXPIRA 16 DE OCTUBRE DE 2020.PLAZO 4 MESES Y 15 DIAS A PARTIR DE LA SUSCRIPCION DEL ACTA DE INICIO, SIN SOBREPASAR EL 31 DE DICIEMBRE DE 2020, PAGOS MENSUALES.OF 13253 18/09/2020</t>
  </si>
  <si>
    <t>CPS 378 2020 48518 (4) APOYAR ADMINISTRATIVA Y ASISTENCIALMENTE A LA ALCALDÍA LOCAL DE SUBA EN LAS DIFERENTES DEPENDENCIAS CON LA OPORTUNIDAD Y CONFIDENCIALIDAD REQUERIDA, CERTIFICACION DE NO HAY 21251 DEL 27 JULIO 2020 VIGENCIA 26 SEPTIEMBRE 2020. PLAZO 5 MESES A PARTIR DE LA SUSCRIPCION DEL ACTA DE INICIO, SIN SOBREPASAR EL 31 DE DICIEMBRE DE 2020, PAGOS MENSUALES.</t>
  </si>
  <si>
    <t>FDLSUBA-CPS-377-2020: PRESTAR SERVICIOS PROFESIONALES EN ÁREA DE GESTIÓN DEL DESARROLLO DE LA ALCALDÍA LOCAL DE SUBA, PARA LA RESPUESTA EFECTIVA Y OPORTUNA A LOS REQUERIMIENTOS PRESENTADOS, REVISIÓN DE LAS ACTUACIONES, LIDERAR DE RELACIONES EN SUS DISTINTOS NIVELES Y DEMÁS ASUNTOS DE COMPETENCIA DE LA ALCALDÍA, PLAZO 3.5 MESES A PARTIR DE LA SUSCRIPCION DEL ACTA DE INICIO SIN SOBREPASAR EL 31  DICIEMBRE 2020, PAGOS MENSUALES</t>
  </si>
  <si>
    <t>FDLSUBA-CPS-376-2020: APOYAR JURÍDICAMENTE LA EJECUCIÓN DE LAS ACCIONESREQUERIDAS PARA LA DEPURACIÓN DE LAS ACTUACIONES ADMINISTRATIVAS QUE CURSAN EN LA ALCALDÍA LOCAL, PLAZO 4 MESES A PARTIR DE LA SUSCRIPCION DEL ACTA DE INICIO SIN SOBREPASAR EL 31  DICIEMBRE 2020, PAGOS MENSUALES</t>
  </si>
  <si>
    <t>CPS 375 2020 48598 (1) 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CERTIFICACION DE NO HAY 21947 DEL 24 AGOSTO 2020 VIGENCIA 23 OCTUBRE 2020 PLAZO 3 MESES Y 15 DIAS A PARTIR DE LA SUSCRIPCION DEL ACTA DE INICIO, SIN SOBREPASAR EL 31 DE DICIEMBRE DE 2020, PAGOS MENSUALES.OF 13393 DEL 21092020</t>
  </si>
  <si>
    <t>CPS 374 2020 49597 (1) PRESTAR SERVICIOS PROFESIONALES AL ÁREA DE GESTIÓN DEL DESARROLLO LOCAL DE LA ALCALDÍA LOCAL DE SUBA, PARA APOYAR LA SUPERVISIÓN DE CONTRATOS DEL PROYECTO 1427 QUE LE SEAN ASIGNADOS, CERTIFICACION DE NO HAY 21962 DEL 24 AGOSTO 2020 VIGENCIA 23 OCTUBRE 2020 PLAZO 4 MESES A PARTIR DE LA SUSCRIPCION DEL ACTA DE INICIO, SIN SOBREPASAR EL 31 DE DICIEMBRE DE 2020, PAGOS MENSUALES.OF 13413 21092020</t>
  </si>
  <si>
    <t>FDLSUBA-CPSAG-373-2020: APOYO TE¿CNICO EN EL A¿REA DE GESTIO¿N DEL DESARROLLO LOCAL EN EL A¿REA DE DESPACHOS COMISORIOS, PARA LOGRAR EL CUMPLIMIENTO DE LAS METAS DEL PLAN DE DESARROLLO LOCAL DE LA VIGENCIA, PLAZO 4 MESES A PARTIR DE LA SUSCRIPCION DEL ACTA DE INICIO SIN SOBREPASAR EL 31 DICIEMBRE 2020, PAGOS MENSUALES</t>
  </si>
  <si>
    <t>CPS 372 2020 49592 (1) PRESTAR SERVICIOS DE APOYO A LA GESTIÓN MEDIANTE LABORES ADMINISTRATIVAS Y FINANCIERAS EN LA OFICINA DE CONTABILIDAD EN EL ÁREA DE GESTIÓN DEL DESARROLLO LOCAL, CERTIFICACION DE NO HAY 21963 DEL 24 AGOSTO 2020 VIGENCIA 23 OCTUBRE 2020 PLAZO 4 MESES A PARTIR DE LA SUSCRIPCION DEL ACTA DE INICIO, SIN SOBREPASAR EL 31 DE DICIEMBRE DE 2020, PAGOS MENSUALES. OF 13373 21092020</t>
  </si>
  <si>
    <t>FDLSUBA-CPSAG-371-2020: APOYAR AL EQUIPO DE PRENSA Y COMUNICACIONES DE LA ALCALDI¿A LOCAL EN LA REALIZACIO¿N Y PUBLICACIO¿N DE CONTENIDOS DE REDES SOCIALES Y CANALES DE DIVULGACIO¿N DIGITAL (SITIO WEB) DE LA ALCALDI¿A LOCAL, PLAZO 4 MESES A PARTIR DE LA SUSCRIPCION DEL ACTA DE INICIO SIN SOBREPASAR EL 31 DICIEMBRE 2020, PAGOS MENSUALES</t>
  </si>
  <si>
    <t>CPS 370 2020 49382 (1) PRESTAR SERVICIOS DE APOYO A LOS ARCHIVOS DE GESTIÓN DE LA ENTIDAD EN LA IMPLEMENTAICON DE LOS PROCESOS DE CLASIFICACIÓN, ORDENACIÓN, SELECCIÓN NATURAL, FOLIACIÓN, IDENTIFICACIÓN, LEVANTAMIENTO DE INVENTARIOS, ALMACENAMIENTO Y APLICACIÓN DE PROTOCOLOS DE ELIMINACIÓN Y TRANSFERENCIAS DOCUMENTALES, CERTIFICACION DE NO HAY 21845 DEL 21 AGOSTO 2020 VIGENCIA 20 OCTUBRE 2020. PLAZO 4 MESES A PARTIR DE LA SUSCRIPCION DEL ACTA DE INICIO, SIN SOBREPASAR EL 31 DE DICIEMBRE DE 2020, PAGOS MENSUALES.ORFEO 13403</t>
  </si>
  <si>
    <t>CPS 369 2020 49378(1.)PRESTAR SERVICIOS PROFESIONALES ESPECIALIZADOS AL ÁREA DE GESTIÓN DEL DESARROLLO LOCAL DE LA ALCALDÍA LOCAL DE SUBA, PARA APOYAR LA SUPERVISIÓN DE CONTRATOS DE LOS PROYECTOS QUE LE SEAN ASIGNADOSCERTIFICAIÓN DE NO HAY NO.21765DEL19 DE AGOSTO DE 2020, EXPIRA18 DE OCTUBRE DE 2020 PLAZO 3 MESES Y 15 DIAS A PARTIR DE LA SUSCRIPCION DEL ACTA DE INICIO, SIN SOBREPASAR EL 31 DE DICIEMBRE DE 2020, PAGOS MENSUALES.OF 13363 21092020</t>
  </si>
  <si>
    <t>FDLSUBA-CPSA-368-2020: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PLAZO 5 MESES A PARTIR DE LA SUSCRIPCION DEL ACTA DE INICIO SIN SOBREPASAR EL 31 DICIEMBRE 2020, PAGOS MENSUALES</t>
  </si>
  <si>
    <t>FDLSUBA-CPSP-367-2020: PRESTAR SERVICIOS PROFESIONALES ESPECIALIZADOS EN EL DESPACHO PARA LINEAMIENTOS JURÍDICOS, FINANCIEROS, Y ADMINISTRATIVOS PARA EVALUAR Y ORIENTAR TEMAS PRIORITARIOS EN EL ÁREA DE GESTIÓN DE DESARROLLO LOCAL DE LA ALCALDÍA LOCAL DE SUBA, PLAZO 4 MESES A PARTIR DE LA SUSCRIPCION DEL ACTA DE INICIO SIN SOBREPASAR EL 31 DICIEMBRE 2020, PAGOS MENSUALES</t>
  </si>
  <si>
    <t>FDLSUBA-CPSA-366-2020: PRESTAR SERVICIOS TÉCNICOS EN EL ÁREA DE GESTIÓN DEL DESARROLLO LOCAL ESPECIALMENTE EN LA ATENCIÓN DE ACTIVIDADES RELACIONADAS CON LA PARTICIPACIÓN CIUDADANA DE LA ALCALDÍA LOCAL DE SUBA PARA LOGRAR CON EL CUMPLIMIENTO DE LAS METAS DEL PLAN DE DESARROLLO LOCAL DE LA VIGENCIA, PLAZO 3.5 MESES A PARTIR DE LA SUSCRIPCION DEL ACTA DE INICIO SIN SOBREPASAR EL 31 DICIEMBRE 2020, PAGOS MENSUALES. SE ACLARA QUE EN EL MOMENTO DE ELABORAR EL CDP 1482, BASE DE ESTE DOCUMENTO, SE CONSIGNO ERRONEAMENTE EL OBJETO, SIN EMBARGO EL NUMERO DE NO HAY Y DEMAS DATOS SON LOS CORRECTOS. ECB.</t>
  </si>
  <si>
    <t>CPS 365 2020 49383(1.)PRESTAR LOS SERVICIOS ASISTENCIALES A LA ALCALDÍA LOCAL DE SUBA EN VIRTUD DEL PRINCIPIO DE COLABORACIÓN, EN ESPECIAL LA TRANSCRIPCIÓN DE ACTAS, GRABACIÓN DE SESIONES, ASÍ COMO LAS ACTIVIDADES QUE SE DESIGNEN DE PARTE DEL DESPACHO EN EJERCICIO DE LA FUNCIÓN ADMINISTRATIVA PROPIA DE SU COMPETENCIA.CERTIFICAIÓN DE NO HAY NO.21764DEL19 DE AGOSTO DE 2020, EXPIRA18 DE OCTUBRE DE 2020 . PLAZO 3 MESES Y 15 DIAS A PARTIR DE LA SUSCRIPCION DEL ACTA DE INICIO, SIN SOBREPASAR EL 31 DE DICIEMBRE DE 2020, PAGOS MENSUALES.</t>
  </si>
  <si>
    <t>CPS 364 2020 49257(2 DE 2)PRESTAR LOS SERVICIOS ASISTENCIALES EN LA ALCALDÍA LOCAL DE SUBA, ESPECIALMENTE PARA APOYAR LA GESTIÓN DOCUMENTAL DEL AREA DE GESTIÓN POLICIVA, ACOMPAÑANDO AL EQUIPO JURÍDICO DE DEPURACIÓN EN LAS LABORES OPERATIVAS QUE GENERA EL PROCESO DE IMPULSO DE LAS ACTUACIONES ADMINISTRATIVAS EXISTENTES EN LA LOCALIDAD. VALOR: $ 13.500.000,00CERTIFICAIÓN DE NO HAY NO.21715DEL18 DE AGOSTO DE 2020, EXPIRA17 DE OCTUBRE DE 2020. PLAZO 4 MESES Y 15 DIAS A PARTIR DE LA SUSCRIPCION DEL ACTA DE INICIO, SIN SOBREPASAR EL 31 DE DICIEMBRE DE 2020, PAGOS MENSUALES. OF. 13093</t>
  </si>
  <si>
    <t>FDLSUBA-CPS-363-2020: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PLAZO 3.5 MESES A PARTIR DE LA SUSCRIPCION DEL ACTA DE INICIO SIN SOBREPASAR EL 31  DICIEMBRE 2020, PAGOS MENSUALES</t>
  </si>
  <si>
    <t>CPS 362 DE 2020 49246(1.)PRESTAR SERVICIOS PROFESIONALES PARA APOYAR AL EQUIPO DE PRENSA Y COMUNICACIONES DE LA ALCALDÍA LOCAL EN LA CREACIÓN, REALIZACIÓN Y PRODUCCIÓN DE VÍDEOS QUE TRANSMITAN UN MENSAJE EN LA COMUNICACIÓN INTERNA Y EXTERNACERTIFICAIÓN DE NO HAY NO.21722DEL18 DE AGOSTO DE 2020, EXPIRA17 DE OCTUBRE DE 2020 PLAZO 4 MESES Y 15 DIAS A PARTIR DE LA SUSCRIPCION DEL ACTA DE INICIO, SIN SOBREPASAR EL 31 DE DICIEMBRE DE 2020, PAGOS MENSUALES. OF 13303 19092020</t>
  </si>
  <si>
    <t>FDLSUBA-CPSP-361-2020: PRESTAR LOS SERVICIOS PROFESIONALES COMO ABOGADO EN LA ALCALDÍA LOCAL DE SUBA, PRINCIPALMENTE EN TODAS LAS GESTIONES JURÍDICAS Y ADMINISTRATIVAS EN MATERIA DE PROPIEDAD HORIZONTAL, PLAZO 4.5 MESES A PARTIR DE LA SUSCRIPCION DEL ACTA DE INICIO SIN SOBREPASAR EL 31  DICIEMBRE 2020, PAGOS MENSUALES</t>
  </si>
  <si>
    <t>FDLSUBA-CPSP-360-2020: PRESTAR LOS SERVICIOS PROFESIONALES COMO ABOGADO EN LA ALCALDÍA LOCAL DE SUBA, PRINCIPALMENTE EN TODAS LAS GESTIONES JURÍDICAS Y ADMINISTRATIVAS EN MATERIA DE PROPIEDAD HORIZONTAL, PLAZO 4.5 MESES A PARTIR DE LA SUSCRIPCION DEL ACTA DE INICIO SIN SOBREPASAR EL 31  DICIEMBRE 2020, PAGOS MENSUALES</t>
  </si>
  <si>
    <t>FDLSUBA-CPSP-359-2020: PRESTAR LOS SERVICIOS PROFESIONALES COMO ABOGADO EN LA ALCALDÍA LOCAL DE SUBA, PRINCIPALMENTE EN TODAS LAS GESTIONES JURÍDICAS Y ADMINISTRATIVAS EN MATERIA DE PROPIEDAD HORIZONTAL, PLAZO 4.5 MESES A PARTIR DE LA SUSCRIPCION DEL ACTA DE INICIO SIN SOBREPASAR EL 31  DICIEMBRE 2020, PAGOS MENSUALES</t>
  </si>
  <si>
    <t>CPS 358 2020 48508 PRESTAR LOS SERVICIOS PROFESIONALES PARA EL DESARROLLO DE LAS ACTIVIDADES RELACIONADAS CON LA POBLACIÓN LGBTI, EN CONCORDANCIA CON LAS METAS DE PLAN DE DESARROLLO, EN EL ÁREA DE GESTIÓN DE DESARROLLO LOCAL DE LA ALCALDÍA LOCAL DE SUBA, CERTIFICACION DE NO HAY 21199 DEL 24 JULIO 2020 VIGENCIA 23 SEPTIEMBRE 2020 PLAZO 5 MESES A PARTIR DE LA SUSCRIPCION DEL ACTA DE INICIO, SIN SOBREPASAR EL 31 DE DICIEMBRE DE 2020, PAGOS MENSUALES.OF 13293 19092020</t>
  </si>
  <si>
    <t>FDLSUBA-CPS-357-2020: PRESTAR LOS SERVICIOS DE APOYO AL ÁREA GESTIÓN DE DESARROLLO LOCAL POR SUS PROPIOS MEDIOS PARA LA DISTRIBUCIÓN DE LA CORRESPONDENCIA EXTERNA QUE TIENE ORIGEN EN LAS DIFERENTES DEPENDENCIAS DE LA ALCALDÍA LOCAL, PLAZO 4.5 MESES A PARTIR DE LA SUSCRIPCION DEL ACTA DE INICIO SIN SOBREPASAR EL 31  DICIEMBRE 2020, PAGOS MENSUALES</t>
  </si>
  <si>
    <t>CPS 356 2020 49379(1.)APOYAR ADMINISTRATIVA Y ASISTENCIALMENTE LAS ACTIVIDADES DE SEGURIDAD Y CONVIVENCIA CIUDADANA EN LA ALCALDÍA LOCAL DE SUBA PARA EL LOGRO DE LAS METAS DE GESTIÓN DE LA VIGENCIA.CERTIFICAIÓN DE NO HAY NO.21714DEL19 DE AGOSTO DE 2020, EXPIRA18 DE OCTUBRE DE 2020  PLAZO 3 MESES Y 15 DIAS A PARTIR DE LA SUSCRIPCION DEL ACTA DE INICIO, SIN SOBREPASAR EL 31 DE DICIEMBRE DE 2020, PAGOS MENSUALES.OF 13103 17092020</t>
  </si>
  <si>
    <t>FDLSUBA-CPS-355-2020: APOYAR TÉCNICAMENTE LAS DISTINTAS ETAPAS DE LOS PROCESOS DE COMPETENCIA DE LAS INSPECCIONES DE POLICÍA DE LA LOCALIDAD, SEGÚN REPARTO, PLAZO 5 MESES A PARTIR DE LA SUSCRIPCION DEL ACTA DE INICIO SIN SOBREPASAR EL 31  DICIEMBRE 2020, PAGOS MENSUALES</t>
  </si>
  <si>
    <t>CPS 354 2020 49257(1 DE 2)PRESTAR LOS SERVICIOS ASISTENCIALES EN LA ALCALDÍA LOCAL DE SUBA, ESPECIALMENTE PARA APOYAR LA GESTIÓN DOCUMENTAL DEL AREA DE GESTIÓN POLICIVA, ACOMPAÑANDO AL EQUIPO JURÍDICO DE DEPURACIÓN EN LAS LABORES OPERATIVAS QUE GENERA EL PROCESO DE IMPULSO DE LAS ACTUACIONES ADMINISTRATIVAS EXISTENTES EN LA LOCALIDAD.CERTIFICAIÓN DE NO HAY NO.21715DEL18 DE AGOSTO DE 2020, EXPIRA17 DE OCTUBRE DE 2020 PLAZO 4 MESES Y 15 DIAS A PARTIR DE LA SUSCRIPCION DEL ACTA DE INICIO, SIN SOBREPASAR EL 31 DE DICIEMBRE DE 2020, PAGOS MENSUALES.</t>
  </si>
  <si>
    <t>CPS 323 2020 48123 APOYAR JURIDICAMENTE LA EJECUCIÓN DE LAS ACCIONES REQUERIDAS PARA EL TRÁMITE E IMPULSO PROCESAL DE LAS ACTUACIONES CONTRAVENCIONALES Y/O QUERELLAS QUE CURSEN EN LAS INSPECCIONES DE POLICÍA DE LA LOCALIDAD, CERTIFICACION DE NO HAY 21105 DEL 15 JULIO 2020, VIGENCIA 14 SEPTIEMBRE 2020. PLAZO 5 MESES A PARTIR DE LA SUSCRIPCION DEL ACTA DE INICIO, SIN SOBREPASAR EL 31 DE DICIEMBRE DE 2020, PAGOS MENSUALES.</t>
  </si>
  <si>
    <t>CPS 352 2020 49638 (1) APOYAR ADMINISTRATIVA Y ASISTENCIALMENTE A LA ALCALDÍA LOCAL DE SUBA EN LAS DIFERENTES DEPENDENCIAS CON LA OPORTUNIDAD Y CONFIDENCIALIDAD REQUERIDA, CERTIFICACION DE NO HAY 21952 DEL 24 AGOSTO 2020 VIGENCIA 23 OCTUBRE 2020. PLAZO 4 MESES A PARTIR DE LA SUSCRIPCION DEL ACTA DE INICIO, SIN SOBREPASAR EL 31 DE DICIEMBRE DE 2020, PAGOS MENSUALES.</t>
  </si>
  <si>
    <t>CPS 351 2020 49637 (1) PRESTAR LOS SERVICIOS PROFESIONALES EN LA ALCALDÍA LOCAL DE SUBA, PRINCIPALMENTE PARA REALIZAR ACCIONES PEDAGÓGICAS PREVENTIVAS Y DE SENSIBILIZACIÓN PARA EL ACATAMIENTO VOLUNTARIO DE LAS NORMAS EN LA LOCALIDAD, CERTIFICACION DE NO HAY 21953 DEL 24 AGOSTO 2020 VIGENCIA 23 OCTUBRE 2020 PLAZO 4 MESES A PARTIR DE LA SUSCRIPCION DEL ACTA DE INICIO, SIN SOBREPASAR EL 31 DE DICIEMBRE DE 2020, PAGOS MENSUALES.OF 33113 DEL 18092020</t>
  </si>
  <si>
    <t>CPS 350 2020 48121 (2 DE 2)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CERTIFICACION DE NO HAY NO. 21463 DEL 10 DE AGOSTO DE 2020 EXPIRA 9 DE OCTUBRE DE 2020. PLAZO 5 MESES A PARTIR DE LA SUSCRIPCION DEL ACTA DE INICIO, SIN SOBREPASAR EL 31 DE DICIEMBRE DE 2020, PAGOS MENSUALES.</t>
  </si>
  <si>
    <t>CPS 349 2020 49635 (1) PRESTAR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 CERTIFICACION DE NO HAY 21954 DEL 24 AGOSTO 2020 VIGENCIA 23 OCTUBRE 2020. PLAZO 4 MESES A PARTIR DE LA SUSCRIPCION DEL ACTA DE INICIO, SIN SOBREPASAR EL 31 DE DICIEMBRE DE 2020, PAGOS MENSUALES.</t>
  </si>
  <si>
    <t>CPS 347 2020 49633 (4) APOYAR JURIDICAMENTE LA EJECUCIÓN DE LAS ACCIONES REQUERIDAS PARA EL TRÁMITE E IMPULSO PROCESAL DE LAS ACTUACIONES CONTRAVENCIONALES Y/O QUERELLAS QUE CURSEN EN LAS INSPECCIONES DE POLICÍA DE LA LOCALIDAD, CERTIFICACION DE NO HAY 21957 DEL 24 AGOSTO 2020 VIGENCIA 23 OCTUBRE 2020. PLAZO 3 MESES Y 15 DIAS A PARTIR DE LA SUSCRIPCION DEL ACTA DE INICIO, SIN SOBREPASAR EL 31 DE DICIEMBRE DE 2020, PAGOS MENSUALES.</t>
  </si>
  <si>
    <t>CPS 346 2020 49633 (4) APOYAR JURIDICAMENTE LA EJECUCIÓN DE LAS ACCIONES REQUERIDAS PARA EL TRÁMITE E IMPULSO PROCESAL DE LAS ACTUACIONES CONTRAVENCIONALES Y/O QUERELLAS QUE CURSEN EN LAS INSPECCIONES DE POLICÍA DE LA LOCALIDAD, CERTIFICACION DE NO HAY 21957 DEL 24 AGOSTO 2020 VIGENCIA 23 OCTUBRE 2020. PLAZO 3 MESES Y 15 DIAS A PARTIR DE LA SUSCRIPCION DEL ACTA DE INICIO, SIN SOBREPASAR EL 31 DE DICIEMBRE DE 2020, PAGOS MENSUALES.</t>
  </si>
  <si>
    <t>FDLSUBA-CPS-345-2020: APOYAR JURÍDICAMENTE LA EJECUCIÓN DE LAS ACCIONES REQUERIDAS PARA EL TRÁMITE E IMPULSO PROCESAL DE LAS ACTUACIONES CONTRAVENCIONALES Y/O QUERELLAS QUE CURSEN EN LAS INSPECCIONES DE POLICÍA DE LA LOCALIDAD, PLAZO 3.5 MESES A PARTIR DE LA SUSCRIPCION DEL ACTA DE INICIO SIN SOBREPASAR EL 31  DICIEMBRE 2020, PAGOS MENSUALES</t>
  </si>
  <si>
    <t>CPS 344 DE 2020 49599 (2)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CERTIFICACION DE NO HAY 21958 DEL 24 AGOSTO 2020 VIGENCIA 23 OCTUBRE 2020. PLAZO 4 MESES A PARTIR DE LA SUSCRIPCION DEL ACTA DE INICIO, SIN SOBREPASAR EL 31 DE DICIEMBRE DE 2020, PAGOS MENSUALES.</t>
  </si>
  <si>
    <t>CPS 343 2020  49599 (2)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CERTIFICACION DE NO HAY 21958 DEL 24 AGOSTO 2020 VIGENCIA 23 OCTUBRE 2020. PLAZO 4 MESES A PARTIR DE LA SUSCRIPCION DEL ACTA DE INICIO, SIN SOBREPASAR EL 31 DE DICIEMBRE DE 2020, PAGOS MENSUALES.</t>
  </si>
  <si>
    <t>FDLSUBA-CPS-342-2020: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</si>
  <si>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FDLSUBA-CPS-341-2020: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</si>
  <si>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FDLSUBA-CPS-340-2020: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</si>
  <si>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FDLSUBA-CPS-339-2020: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</si>
  <si>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FDLSUBA-CPS-338-2020: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</si>
  <si>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FDLSUBA-CPS-337-2020: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</si>
  <si>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FDLSUBA-CPS-336-2020: PRESTAR SERVICIOS AL ÁREA DE GESTIÓN DEL DESARROLLO LOCAL DE LA ALCALDÍA LOCAL DE SUBA, ESPECIALMENTE COMO APOYO EN EL ALMACÉN, PLAZO 5 MESES A PARTIR DE LA SUSCRIPCION DEL ACTA DE INICIO SIN SOBREPASAR EL 31  DICIEMBRE 2020, PAGOS MENSUALES</t>
  </si>
  <si>
    <t>FDLSUBA-CPS-335-2020: APOYAR JURÍDICAMENTE LA EJECUCIÓN DE LAS ACCIONES REQUERIDAS PARA EL TRÁMITE E IMPULSO PROCESAL DE LAS ACTUACIONES CONTRAVENCIONALES Y/O QUERELLAS QUE CURSEN EN LAS INSPECCIONES DE POLICÍA DE LA LOCALIDAD, PLAZO 4.5 MESES A PARTIR DE LA SUSCRIPCION DEL ACTA DE INICIO SIN SOBREPASAR EL 31  DICIEMBRE 2020, PAGOS MENSUALES</t>
  </si>
  <si>
    <t>FDLSUBA-CPS-334-2020: APOYAR JURÍDICAMENTE LA EJECUCIÓN DE LAS ACCIONES REQUERIDAS PARA LA DEPURACIÓN DE LAS ACTUACIONES ADMINISTRATIVAS QUE CURSAN EN LA ALCALDÍA LOCAL, PLAZO 5 MESES A PARTIR DE LA SUSCRIPCION DEL ACTA DE INICIO SIN SOBREPASAR EL 31  DICIEMBRE 2020, PAGOS MENSUALES</t>
  </si>
  <si>
    <t>CPS 3332020 48912 (3) PRESTAR LOS SERVICIOS DE APOYO AL ÁREA GESTIÓN DE DESARROLLO LOCAL POR SUS PROPIOS MEDIOS PARA LA DISTRIBUCIÓN DE LA CORRESPONDENCIA EXTERNA QUE TIENE ORIGEN EN LAS DIFERENTES DEPENDENCIAS DE LA ALCALDÍA LOCAL, CERTIFICACION DE NO HAY 21403 DEL 05 AGOSTO 2020 VIGENCIA 04 OCTUBRE 2020. PLAZO 4 MESES Y 15 DIAS A PARTIR DE LA SUSCRIPCION DEL ACTA DE INICIO, SIN SOBREPASAR EL 31 DE DICIEMBRE DE 2020, PAGOS MENSUALES.</t>
  </si>
  <si>
    <t>CPS 332 2020 49247(3 DE 3)PRESTAR LOS SERVICIOS PROFESIONALES EN EL ÁREA GESTIÓN DEL DESARROLLO, PARA EL APOYO A LA EJECUCIÓN INTEGRAL DE LOS DIFERENTES PROYECTOS DE INVERSIÓN DESTINADOS A LA INTERVENCIÓN DE LA MALLA VIAL, ESPACIO PÚBLICO Y PARQUES DE LA LOCALIDAD DE SUBACERTIFICAIÓN DE NO HAY NO.21721DEL18 DE AGOSTO DE 2020, EXPIRA17 DE OCTUBRE DE 2020 . PLAZO 4 MESES Y 15 DIAS A PARTIR DE LA SUSCRIPCION DEL ACTA DE INICIO, SIN SOBREPASAR EL 31 DE DICIEMBRE DE 2020, PAGOS MENSUALES</t>
  </si>
  <si>
    <t>CPS 331 2020 49247(2 DE 3)PRESTAR LOS SERVICIOS PROFESIONALES EN EL ÁREA GESTIÓN DEL DESARROLLO, PARA EL APOYO A LA EJECUCIÓN INTEGRAL DE LOS DIFERENTES PROYECTOS DE INVERSIÓN DESTINADOS A LA INTERVENCIÓN DE LA MALLA VIAL, ESPACIO PÚBLICO Y PARQUES DE LA LOCALIDAD DE SUBACERTIFICAIÓN DE NO HAY NO.21721DEL18 DE AGOSTO DE 2020, EXPIRA17 DE OCTUBRE DE 2020. PLAZO 4 MESES Y 15 DIAS A PARTIR DE LA SUSCRIPCION DEL ACTA DE INICIO, SIN SOBREPASAR EL 31 DE DICIEMBRE DE 2020, PAGOS MENSUALES</t>
  </si>
  <si>
    <t>CPS 3302020 49247(1 DE 3)PRESTAR LOS SERVICIOS PROFESIONALES EN EL ÁREA GESTIÓN DEL DESARROLLO, PARA EL APOYO A LA EJECUCIÓN INTEGRAL DE LOS DIFERENTES PROYECTOS DE INVERSIÓN DESTINADOS A LA INTERVENCIÓN DE LA MALLA VIAL, ESPACIO PÚBLICO Y PARQUES DE LA LOCALIDAD DE SUBACERTIFICAIÓN DE NO HAY NO.21721DEL18 DE AGOSTO DE 2020, EXPIRA17 DE OCTUBRE DE 2020  PLAZO DEL CONTRATO ES (4) MESES Y QUINCE (15) DÍAS SIN EXCEDER AL 31 DEDICIEMBRE DE 2020, CONTADOS A PARTIR DE LA FECHA DE LA SUSCRIPCIÓN DEL ACTA DE INICIO</t>
  </si>
  <si>
    <t>CPS 327 2020 49032 (7) APOYAR TÉCNICAMENTE LAS DISTINTAS ETAPAS DE LOS PROCESOS DE COMPETENCIA DE LA ALCALDÍA LOCAL PARA LA DEPURACIÓN DE ACTUACIONES ADMINISTRATIVAS, CERTIFICACION DE NO HAY 21441 DEL 10 AGOSTO 2020 VIGENCIA 09 OCTUBRE 2020. PLAZO 4 MESES Y 15 DIAS A PARTIR DE LA SUSCRIPCION DEL ACTA DE INICIO, SIN SOBREPASAR EL 31 DE DICIEMBRE DE 2020, PAGOS MENSUALES</t>
  </si>
  <si>
    <t>CPS 326 2020 48120 PRESTAR LOS SERVICIOS COMO OPERARIO DE MAQUINARIA AMARILLA DEL ÁREA GESTIÓN DEL DESARROLLO DE LA ALCALDÍA LOCAL DE SUBA, CERTIFICACION DE NO HAY 21107 DEL 15 JULIO 2020, VIGENCIA 14 SEPTIEMBRE 2020. PLAZO 4 MESES A PARTIR DE LA SUSCRIPCION DEL ACTA DE INICIO, SIN SOBREPASAR EL 31 DE DICIEMBRE DE 2020, PAGOS MENSUALES.</t>
  </si>
  <si>
    <t>CPS 325 2020 29245 APOYAR AL EQUIPO DE PRENSA Y COMUNICACIONES DE LA ALCALDÍA LOCAL EN LA REALIZACIÓN DE PRODUCTOS Y PIEZAS DIGITALES, IMPRESAS Y PUBLICITARIAS DE GRAN FORMATO Y DE ANIMACIÓN GRÁFICA, ASÍ COMO APOYAR LA PRODUCCIÓN Y MONTAJE DE EVENTOS. CERTIFICACION DE NO HAY NO. 21687 DEL 17 DE AGOSTO DE 2020 EXPIRA 16 DE OCTUBRE DE 2020. PLAZO 4 MESES Y 15 DIAS A PARTIR DE LA SUSCRIPCION DEL ACTA DE INICIO, SIN SOBREPASAR EL 31 DE DICIEMBRE DE 2020, PAGOS MENSUALES.</t>
  </si>
  <si>
    <t>324 2020 49242 (1) PRESTACIÓN DE SERVICIO COMO APOYO AL AREA GESTION DE DESARROLLO LOCAL EN EL CENTRO DE DOCUMENTACION E INFORMACION- CDI, EN LA RECEPCION PARA LA ATENCION DEL CONMUTADOR DE LA ALCALDIA LOCAL DE SUBA.CERTIFICACION DE NO HAY NO. 21689 DEL 17 DE AGOSTO DE 2020 EXPIRA 16 DE OCTUBRE DE 2020. PLAZO 4 MESES Y 15 DIAS A PARTIR DE LA SUSCRIPCION DEL ACTA DE INICIO, SIN SOBREPASAR EL 31 DE DICIEMBRE DE 2020, PAGOS MENSUALES.</t>
  </si>
  <si>
    <t>CPS-FDLS  323 DE 2020 - 49649 COMPENSAR SE OBLIGA A PRESTAR SERVICIOS REQUERIDOS PARA OPERAR EL PROGRAMA DE INCENTIVOS PARA EL EMPLEO CON EL CUAL SE BUSCA APOYAR EL TEJIDO PRODUCTIVOS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SOLICITUD DE CDP DE FECHA 2020/08/24, PARA SOLICITUD NO. 49649 DEL 2020/08/24. SOL. ORFEO 20206100001793 DEL 18 DE SEP DE 2020.ATENDIENDO EL MODIFICATRIO 1 CPS 004 DE 2020 CELEBRADO ENTRE LOS FDL DEL DISTRITO CAPITAL Y LA CAJA DE COMPENSACION FAMILIAR COMPENSAR .</t>
  </si>
  <si>
    <t>CONVENIO ADMINISTRATIVO FDLF 3222020 49653 IMPLEMENTAR Y EJECUTAR EL PROGRAMA CUMPLIMIENTO DE PROTOCOLO DE BIOSEGURIDAD PARA LA ADAPTACION Y REACTIVACION ECONOMICA EN LOS FDL DE USAQUEN, CHAPINERO, ENGATIVA, SUBA, BARRIOS UNIDOS Y TEUSAQUILLO.</t>
  </si>
  <si>
    <t>CONVENIO INTERADMINISTRATIVO FDLS-320-2020 49659 DESARROLLAR ACCIONES DE MANERA ARTICULADA ENTRE LAS PARTES, PARA EL FORTALECIMIENTO DE LOS PROCESOS DE CREACIÓN, PRODUCCIÓN, DISTRIBUCIÓN, EXHIBICIÓN, COMERCIALIZACIÓN Y PROMOCIÓN DE BIENES Y SERVICIOS CULTURALES Y CREATIVOS DE LOS AGENTES DEL SECTOR CULTURA, RECREACIÓN Y DEPORTE DE LAS LOCALIDADES DE BOGOTÁ D.C., QUE SE PRIORICEN EN EL EJE ADAPTACIÓN Y TRANSFORMACIÓN PRODUCTIVA DE LA ESTRATEGIA DE REACTIVACIÓN ECONÓMICA LOCAL- EMRE LOCAL, PROGRAMA APOYO Y FORTALECIMIENTO DE LAS INDUSTRIAS CREATIVAS Y CULTURALES PARA LA ADAPTACIÓN Y TRANSFORMACIÓN PRODUCTIVA, EN EL MARCO DE UN PROCESO DE FOMENTO, , EL VALOR ESTIMADO DEL PRESENTE CONVENIO CORRESPONDE A LA SUMA DE MIL OCHOCIENTOS VEINTIDOS MILLONES CINENTO OCHENTA Y OCHO MIL OCHOCIENTOS OCHO PESOS M/CTE ($1.822.188.808) INCLUIDOS TODOS LOS COSTOS, GASTOS, TRIBUTOS E IMPUESTOS NACIONALES O DISTRITALES A QUE HAYA LUGAR, DE LOS CUALES EL FONDO DE DESARROLLO LOCAL APORTA A IDARTES MIL SETECIENTOS OCHO MILLONES SEISCIENTOS NOVENTA Y CINCO MIL SEISCIENTOS CINCUENTA Y DOS PESOS M/CTE ($1.708.695.652) EL PRESUPUESTO OFICIAL DESTINADO PARA EL PRESENTE CONVENIO, CORRESPONDE A LA VIGENCIA FISCAL 2020. SOL ORFEO  20206100001703 FECHA 08-09 2020</t>
  </si>
  <si>
    <t>CPS 318 2020 48513 (1) APOYAR TÉCNICAMENTE LAS DISTINTAS ETAPAS DE LOS PROCESOS DE COMPETENCIA DE LA ALCALDÍA LOCAL PARA LA DEPURACIÓN DE ACTUACIONES ADMINISTRATIVAS, CERTIFICACION DE NO HAY 21461 DEL 10 AGOSTO 2020 VIGENCIA 09 OCTUBRE 2020. PLAZO 5 MESES A PARTIR DE LA SUSCRIPCION DEL ACTA DE INICIO, SIN SOBREPASAR EL 31 DE DICIEMBRE DE 2020, PAGOS MENSUALES.</t>
  </si>
  <si>
    <t>CPS 317 2020 49255 (1 DE 1)APOYAR JURÍDICAMENTE A LA ALCALDÍA LOCAL DE SUBA, PRINCIPALMENTE EN EL PROCESO DE LIDERAR EL COBRO PERSUASIVO Y REMISIÓN DE COBRO COACTIVO QUE COMPETA AL ALCALDE LOCAL, ASÍ COMO LAS GESTIONES JURÍDICAS PARA MANTENER ACTUALIZADA LA INFORMACIÓN CORRESPONDIENTE A MULTAS. CERTIFICACION DE NO HAY NO. 21716 DEL 18 DE AGOSTO DE 2020 EXPIRA 17 DE OCTUBRE DE 2020. PLAZO 4 MESES Y 15 DIAS A PARTIR DE LA SUSCRIPCION DEL ACTA DE INICIO, SIN SOBREPASAR EL 31 DE DICIEMBRE DE 2020, PAGOS MENSUALES.</t>
  </si>
  <si>
    <t>CPS 316 202049223 (4) PRESTAR LOS SERVICIOS PROFESIONALES COMO ABOGADO EN LA ALCALDÍA LOCAL DE SUBA, PRINCIPALMENTE EN TODAS LAS GESTIONES JURÍDICAS Y ADMINISTRATIVAS EN MATERIA DE PROPIEDAD HORIZONTAL CERTIFICACION DE NO HAY NO. 21691 DEL 17 DE AGOSTO DE 2020 EXPIRA 16 DE OCTUBRE DE 2020</t>
  </si>
  <si>
    <t>CPS 315 2020 CONTRATAR A PRECIOS UNITARIOS Y A MONTO AGOTABLE, LA PRESTACIÓN DEL SERVICIO DE MANTENIMIENTO INTEGRAL PREVENTIVO YCORRECTIVO Y/O REPARACIÓN INCLUIDO EL SUMINISTRO DE INSUMOS, REPUESTOS NUEVOS, GENUINOS Y ORIGINALES, MANO DE OBRA YPAGO DE PROCEDIMIENTOS OBLIGADOS POR EL GOBIERNO NACIONAL (CUANDO APLIQUE); PARA LAS VOLQUETAS, TRACTOCAMION CON 2CAMA BAJAS, MAQUINARIA Y SUS ACCESORIOS DE INTERVENCIÓN VIAL QUE HACEN PARTE DEL PARQUE AUTOMOTOR DE PROPIEDAD DELFONDO DE DESARROLLO LOCAL DE SUBA QUE LO REQUIERAN. SIPSE NO. 49463, DEL 18 DE AGOSTO DE 2020.. EL PLAZO DE EJECUCIÓN DEL CONTRATO QUE SE SUSCRIBA SERÁ DE DOS (02) MESES, CONTADOS A PARTIR DE LA FECHA DE SUSCRIPCIÓN DEL ACTA DE INICIO Y PREVIA A LA APROBACIÓN DE LA GARANTÍA ÚNICA DE CUMPLIMIENTO Y EXPEDICIÓN DELREGISTRO PRESUPUESTAL DEL CONTRATO.</t>
  </si>
  <si>
    <t>FDLSUBA-CPS-314 2020: APOYAR AL ALCALDE LOCAL EN LA FORMULACIÓN, SEGUIMIENTO E IMPLEMENTACIÓN DE LA ESTRATEGIA LOCAL PARA LA TERMINACIÓN JURÍDICA O INACTIVACIÓN DE LAS ACTUACIONES ADMINISTRATIVAS QUE CURSAN EN LA ALCALDÍA LOCAL, PLAZO 4.5 MESES A PARTIR DE LA SUSCRIPCION DEL ACTA DE INICIO SIN SOBREPASAR EL 31  DICIEMBRE 2020, PAGOS MENSUALES</t>
  </si>
  <si>
    <t>FDLSUBA-CPS-313-2020: PRESTAR SERVICIOS PROFESIONALES PARA PROMOVER LOS PROCESOS CULTURALES EN LA ALCALDÍA LOCAL DE SUBA, PARA DAR CUMPLIMIENTO A LAS METAS DEL PLAN DE DESARROLLO EN EL EJE UNO DEL PLAN DE DESARROLLO, PLAZO 4.5 MESES A PARTIR DE LA SUSCRIPCION DEL ACTA DE INICIO SIN SOBREPASAR EL 31  DICIEMBRE 2020, PAGOS MENSUALES.</t>
  </si>
  <si>
    <t>FDLSUBA-CPS-312-2020: PRESTAR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</si>
  <si>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FDLSUBA-CPS-311-2020: PRESTAR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</si>
  <si>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FDLSUBA-CPS-310-2020: PRESTAR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</si>
  <si>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FDLSUBA-CPS-309-2020: PRESTAR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4.5 MESES A PARTIR DE LA SUSCRIPCION DEL ACTA DE INICIO SIN SOBREPASAR EL 31  DICIEMBRE 2020, PAGOS MENSUALES</t>
  </si>
  <si>
    <t>CPS 308 2020 49253 (1) PRESTAR SERVICIOS PROFESIONALES ESPECIALIZADOS EN EL ÁREA DE GESTIÓN DEL DESARROLLO LOCAL DE LA ALCALDÍA DE SUBA, PRINCIPALMENTE EN EL CONTROL PARA EL MANEJO DE TODOS LOS COMPONENTES AMBIENTALES EXTERNOS ESPECIALMENTE EN TEMAS DE RESERVAS AMBIENTALES, HUMEDALES Y ECOSISTEMAS RELACIONADOS CON LA GESTIÓN DEL DESARROLLO Y RELACIONAMIENTO CON LA CAR CERTIFICACION DE NO HAY NO. 21718 DEL 18 DE AGOSTO DE 2020 EXPIRA 17 DE OCTUBRE DE 2020. PLAZO 4 MESES Y 15 DIAS A PARTIR DE LA SUSCRIPCION DEL ACTA DE INICIO, SIN SOBREPASAR EL 31 DE DICIEMBRE DE 2020, PAGOS MENSUALES.</t>
  </si>
  <si>
    <t>CPA 307 2020 49249 (2 DE 2) PRESTAR LOS SERVICIOS COMO OPERARIO DE VOLQUETA, EN EL ÁREA GESTIÓN DEL DESARROLLO DE SUBA. CERTIFICACION DE NO HAY NO. 21761 DEL 18 DE AGOSTO DE 2020 EXPIRA 17 DE OCTUBRE DE 2020. PLAZO 4 MESES Y 15 DIAS A PARTIR DE LA SUSCRIPCION DEL ACTA DE INICIO, SIN SOBREPASAR EL 31 DE DICIEMBRE DE 2020, PAGOS MENSUALES.</t>
  </si>
  <si>
    <t>CPS 306 2020 48120 PRESTAR LOS SERVICIOS COMO OPERARIO DE MAQUINARIA AMARILLA DEL ÁREA GESTIÓN DEL DESARROLLO DE LA ALCALDÍA LOCAL DE SUBA, CERTIFICACION DE NO HAY 21107 DEL 15 JULIO 2020, VIGENCIA 14 SEPTIEMBRE 2020. PLAZO 5 MESES A PARTIR DE LA SUSCRIPCION DEL ACTA DE INICIO, SIN SOBREPASAR EL 31 DE DICIEMBRE DE 2020, PAGOS MENSUALES. ORF.  30743 DEL 7/09/2020</t>
  </si>
  <si>
    <t>CPS 305 2020 49249 (1 DE 2) PRESTAR LOS SERVICIOS COMO OPERARIO DE VOLQUETA, EN EL ÁREA GESTIÓN DEL DESARROLLO DE SUBA. CERTIFICACION DE NO HAY NO. 21761 DEL 18 DE AGOSTO DE 2020 EXPIRA 17 DE OCTUBRE DE 2020. PLAZO 4 MESES Y 15 DIAS A PARTIR DE LA SUSCRIPCION DEL ACTA DE INICIO, SIN SOBREPASAR EL 31 DE DICIEMBRE DE 2020, PAGOS MENSUALES.</t>
  </si>
  <si>
    <t>CPS 304 2020 48957 (1 DE 1) PRESTAR SERVICIOS PROFESIONALES EN EL ÁREA GESTIÓN DEL DESARROLLO LOCAL DE LA ALCALDÍA LOCAL DE SUBA, EN TEMAS SOCIALES EN MATERIA DE INFRAESTRUCTURA, PARA LOGRAR EL CUMPLIMIENTO DE LAS METAS DEL PLAN DEL DESARROLLO LOCAL DE LA VIGENCIA. CERTIFICACION DE NO HAY NO. 21788 DEL 19 DE AGOSTO DE 2020 EXPIRA 18 DE OCTUBRE DE 2020 PLAZO 4 MESES A PARTIR DE LA SUSCRIPCION DEL ACTA DE INICIO, SIN SOBREPASAR EL 31 DE DICIEMBRE DE 2020, PAGOS MENSUALES. ORF. 028923 DEL 24/08/2020</t>
  </si>
  <si>
    <t>CPS 303 2020 48914 (3) PRESTAR LOS SERVICIOS PROFESIONALES EN LA ALCALDÍA LOCAL DE SUBA, EN LOS TEMAS RELACIONADOS CON EL ÁREA DE SISTEMAS, GESTIÓN DE TICS Y TODO LO RELACIONADOCON EL RECURSO TECNOLÓGICO DE LA ALCALDÍA LOCAL DE SUBA, CERTIFICACION DE NO HAY 21455 DEL 10 AGOSTO 2020 VIGENCIA 09 OCTUBRE 2020. PLAZO 4 MESES 15 DIAS A PARTIR DE LA SUSCRIPCION DEL ACTA DE INICIO, SIN SOBREPASAR EL 31 DE DICIEMBRE DE 2020, PAGOS MENSUALES. ORF. 028923 DEL 24/08/2020</t>
  </si>
  <si>
    <t>CPS 302 2020 49243 (2 DE 4 ) PRESTAR EL SERVICIO COMO CONDUCTOR DE LOS VEHÍCULOS LIVIANOS QUE INTEGRAN EL PARQUE AUTOMOTOR DE LA ALCALDÍA LOCAL DE SUBA CERTIFICACION DE NO HAY NO. 21688 DEL 17 DE AGOSTO DE 2020 EXPIRA 16 DE OCTUBRE DE 2020. PLAZO 4 MESES Y 15 DIAS A PARTIR DE LA SUSCRIPCION DEL ACTA DE INICIO, SIN SOBREPASAR EL 31 DE DICIEMBRE DE 2020, PAGOS MENSUALES.</t>
  </si>
  <si>
    <t>CPS 301 2020 49243 (1 DE 4) PRESTAR EL SERVICIO COMO CONDUCTOR DE LOS VEHÍCULOS LIVIANOS QUE INTEGRAN EL PARQUE AUTOMOTOR DE LA ALCALDÍA LOCAL DE SUBA CERTIFICACION DE NO HAY NO. 21688 DEL 17 DE AGOSTO DE 2020 EXPIRA 16 DE OCTUBRE DE 202. PLAZO 4 MESES Y 15 DIAS A PARTIR DE LA SUSCRIPCION DEL ACTA DE INICIO, SIN SOBREPASAR EL 31 DE DICIEMBRE DE 2020, PAGOS MENSUALES.</t>
  </si>
  <si>
    <t>CPS 300 2020 48697 (1) PRESTAR LOS SERVICIOS DE APOYO EN LAS ACTIVIDADES ADMINISTRATIVAS PROPIAS EN EL ÁREA GESTIÓN DE DESARROLLO LOCAL Y APOYO A LAS DIFERENTES ACTIVIDADES QUE SE GENERAN EN EL DESPACHO.  CERTIFICACION DE NO HAY NO. 21460 DEL 10 DE AGOSTO DE 2020 VIGENCIA 9 DE OCTUBRE DE 2020. PLAZO 4 MESES Y 15 DIAS A PARTIR DE LA SUSCRIPCION DEL ACTA DE INICIO, SIN SOBREPASAR EL 31 DE DICIEMBRE DE 2020, PAGOS MENSUALES.</t>
  </si>
  <si>
    <t>CPS 299 2020 48473 PRESTAR LOS SERVICIOS PROFESIONALES COMO ABOGADO (A) PARA APOYAR LA GESTIÓN CONTRACTUAL DEL ÁREA GESTIÓN DEL DESARROLLO LOCAL DE LA ALCALDÍA LOCAL DE SUBA, EN LOS DIFERENTES PROCESOS DE SELECCIÓN EN SUS ETAPAS PRECONTRACTUAL, CONTRACTUAL Y POSTCONTRACTUAL, CERTIFICACION DE NO HAY 21261 DEL 28 JULIO 2020 VIGENCIA 26 SEPTIEMBRE 2020. PLAZO 5 MESES A PARTIR DE LA SUSCRIPCION DEL ACTA DE INICIO, SIN SOBREPASAR EL 31 DE DICIEMBRE DE 2020, PAGOS MENSUALES</t>
  </si>
  <si>
    <t>CPS 298 2020 47505 (1)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CERTIFICACION DE NO HAY 20824 DEL 26 JUNO 2020 VIGENCIA 25 AGOSTO 2020. PLAZO 6 MESES A PARTIR DE LA SUSCRIPCION DEL ACTA DE INICIO, SIN SOBREPASAR EL 31 DE DICIEMBRE DE 2020, PAGOS MENSUALES</t>
  </si>
  <si>
    <t>CPS 297 2020 49072 (1) PRESTAR SERVICIOS PROFESIONALES AL ÁREA DE GESTIÓN DEL DESARROLLO LOCAL DE LA ALCALDÍA LOCAL DE SUBA EN EL APOYO A LA SUPERVISIÓN DE CONTRATOS DE LOS PROYECTOS DE RECREACIÓN Y EL DEPORTE Y ESPACIOS DE PARTICIPACIÓN ASOCIADOS A DICHO SECTOR, CERTIFICACION DE NO HAY 21437 DEL 10 AGOSTO 2020 VIGENCIA 09 OCTUBRE 2020. PLAZO 4 MESES Y 15 DIAS A PARTIR DE LA SUSCRIPCION DEL ACTA DE INICIO, SIN SOBREPASAR EL 31 DE DICIEMBRE DE 2020, PAGOS MENSUALES.</t>
  </si>
  <si>
    <t>CPS 296 2020 48698 (2) PRESTAR SERVICIOS DE APOYO A LOS ARCHIVOS DE GESTIÓN DE LA ENTIDAD EN LA IMPLEMENTAICON DE LOS PROCESOS DE CLASIFICACIÓN, ORDENACIÓN, SELECCIÓN NATURAL, FOLIACIÓN, IDENTIFICACIÓN, LEVANTAMIENTO DE INVENTARIOS, ALMACENAMIENTO Y APLICACIÓN DE PROTOCOLOS DE ELIMINACIÓN Y TRANSFERENCIAS DOCUMENTALES, CERTIFICACION DE NO HAY 21459 DEL 10 AGOSTO 2020 VIGENCIA 09 OCTUBRE 2020. PLAZO 5 MESES A PARTIR DE LA SUSCRIPCION DEL ACTA DE INICIO, SIN SOBREPASAR EL 31 DE DICIEMBRE DE 2020, PAGOS MENSUALES.</t>
  </si>
  <si>
    <t>CPS 295 2020 48910 (1)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CERTIFICACION DE NO HAY 21457 DEL 10 AGOSTO 2020 VIGENCIA 09 OCTUBRE 2020. PLAZO 4 MESES Y 15 DIAS A PARTIR DE LA SUSCRIPCION DEL ACTA DE INICIO, SIN SOBREPASAR EL 31 DE DICIEMBRE DE 2020, PAGOS MENSUALES.</t>
  </si>
  <si>
    <t>CPS 294 2020 48503 (1) PRESTAR LOS SERVICIOS PROFESIONALES PARA APOYAR LA COORDINACIÓN Y REALIZAR EL LEVANTAMIENTO Y VERIFICACIÓN DEL INVENTARIO DE LOS BIENES MUEBLES PROPIEDAD DE LA ALCALDÍA LOCAL DE SUBA, CERTIFICACION DE NO HAY 21462 DEL 10 AGOSTO 2020 VIGENCIA 09 OCTUBRE 2020 PLAZO 5 MESES A PARTIR DE LA SUSCRIPCION DEL ACTA DE INICIO, SIN SOBREPASAR EL 31 DE DICIEMBRE DE 2020, PAGOS MENSUALES.</t>
  </si>
  <si>
    <t>CPS 293 2020 48511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CERTIFICACION DE NO HAY 21198 DEL 24 JULIO 2020 VIGENCIA 23 SEPTIEMBRE 2020. PLAZO 5 MESES A PARTIR DE LA SUSCRIPCION DEL ACTA DE INICIO, SIN SOBREPASAR EL 31 DE DICIEMBRE DE 2020, PAGOS MENSUALES. ORF.  12303 DEL 7/09/2020</t>
  </si>
  <si>
    <t>CPS 292 2020 49030 (2) PRESTAR LOS SERVICIOS DE APOYO AL ÁREA GESTIÓN DE DESARROLLO LOCAL POR SUS PROPIOS MEDIOS PARA LA DISTRIBUCIÓN DE LA CORRESPONDENCIA EXTERNA QUE TIENE ORIGEN EN LAS DIFERENTES DEPENDENCIAS DE LA ALCALDÍA LOCAL, CERTIFICACION DE NO HAY 21443 DEL 10 AGOSTO 2020 VIGENCIA 09 OCTUBRE 2020. PLAZO 4 MESES 15 DIAS A PARTIR DE LA SUSCRIPCION DEL ACTA DE INICIO, SIN SOBREPASAR EL 31 DE DICIEMBRE DE 2020, PAGOS MENSUALES ORF. 11423 DEL 24/08/2020</t>
  </si>
  <si>
    <t>CPS 291 2020 49030 (2) PRESTAR LOS SERVICIOS DE APOYO AL ÁREA GESTIÓN DE DESARROLLO LOCAL POR SUS PROPIOS MEDIOS PARA LA DISTRIBUCIÓN DE LA CORRESPONDENCIA EXTERNA QUE TIENE ORIGEN EN LAS DIFERENTES DEPENDENCIAS DE LA ALCALDÍA LOCAL, CERTIFICACION DE NO HAY 21443 DEL 10 AGOSTO 2020 VIGENCIA 09 OCTUBRE 2020 PLAZO 4 MESES 15 DIAS A PARTIR DE LA SUSCRIPCION DEL ACTA DE INICIO, SIN SOBREPASAR EL 31 DE DICIEMBRE DE 2020, PAGOS MENSUALES ORF. 11413 DEL 24/08/2020</t>
  </si>
  <si>
    <t>CPS 290 2020 49017 (1) PRESTAR SERVICIOS PROFESIONALES, PARA LOGRAR EL CUMPLIMIENTO DE LAS METAS DEL PLAN DE DESARROLLO LOCAL DE LA VIGENCIA ESPECIALMENTE PARA ATENDER LAS COMPETENCIAS AMBIENTALES PROPIAS DE LA ADMINISTRACIÓN LOCAL, EN TEMAS RELACIONADOS CON EL MANTENIMIENTO Y MONITOREO DE LA MALLA ARBÓREA DE LA LOCALIDAD, CERTIFICACION DE NO HAY 21447 DEL 10 AGOSTO 2020 VIGENCIA 09 OCTUBRE 2020. PLAZO 4 MESES 15 DIAS A PARTIR DE LA SUSCRIPCION DEL ACTA DE INICIO, SIN SOBREPASAR EL 31 DE DICIEMBRE DE 2020, PAGOS MENSUALES ORF. 11403 DEL 24/08/2020</t>
  </si>
  <si>
    <t>CPS 289 2020 49015 (1) PRESTAR LOS SERVICIOS PROFESIONALES EN EL ÁREA GESTIÓN DEL DESARROLLO LOCAL, PARA LOGRAR EL CUMPLIMIENTO DE LAS METAS DEL PLAN DE DESARROLLO LOCAL DE LA VIGENCIA Y ATENDER LAS COMPETENCIAS AMBIENTALES PROPIAS DE LA ALCALDÍA LOCAL DE SUBA, CERTIFICACION DE NO HAY 21448 DEL 10 AGOSTO 2020 VIGENCIA 09 OCTUBRE 2020.PLAZO 4 MESES 15 DIAS A PARTIR DE LA SUSCRIPCION DEL ACTA DE INICIO, SIN SOBREPASAR EL 31 DE DICIEMBRE DE 2020, PAGOS MENSUALES. ORF. 11393 DEL 24/08/2020</t>
  </si>
  <si>
    <t>CPS 288 2020 48912 (3) PRESTAR LOS SERVICIOS DE APOYO AL ÁREA GESTIÓN DE DESARROLLO LOCAL POR SUS PROPIOS MEDIOS PARA LA DISTRIBUCIÓN DE LA CORRESPONDENCIA EXTERNA QUE TIENE ORIGEN EN LAS DIFERENTES DEPENDENCIAS DE LA ALCALDÍA LOCAL, CERTIFICACION DE NO HAY 21403 DEL 05 AGOSTO 2020 VIGENCIA 04 OCTUBRE 2020. PLAZO 4 MESES Y 15 DIAS A PARTIR DE LA SUSCRIPCION DEL ACTA DE INICIO, SIN SOBREPASAR EL 31 DE DICIEMBRE DE 2020, PAGOS MENSUALES.</t>
  </si>
  <si>
    <t>FDLSUBA-CPS-287-2020: PRESTAR LOS SERVICIOS DE APOYO AL ÁREA GESTIÓN DE DESARROLLO LOCAL ESPECIALMENTE EN EL CENTRO DE DOCUMENTACIÓN E INFORMACIÓN CDI DE LA ALCALDÍA LOCAL DE SUBA, PLAZO 5 MESES A PARTIR DE LA SUSCRIPCION DEL ACTA DE INICIO SIN SOBREPASAR EL 31  DICIEMBRE 2020, PAGOS MENSUALES</t>
  </si>
  <si>
    <t>FDLSUBA-CPS-286-2020: PRESTAR LOS SERVICIOS DE APOYO AL ÁREA GESTIÓN DE DESARROLLO LOCAL ESPECIALMENTE EN EL CENTRO DE DOCUMENTACIÓN E INFORMACIÓN - CDI DE LA ALCALDÍA LOCAL DE SUBA, PLAZO 5 MESES A PARTIR DE LA SUSCRIPCION DEL ACTA DE INICIO SIN SOBREPASAR EL 31  DICIEMBRE 2020, PAGOS MENSUALES</t>
  </si>
  <si>
    <t>FDLSUBA-CPS-285-2020: PRESTAR LOS SERVICIOS DE APOYO AL ÁREA GESTIÓN DE DESARROLLO LOCAL ESPECIALMENTE EN EL CENTRO DE DOCUMENTACIÓN E INFORMACIÓN CDI DE LA ALCALDÍA LOCAL DE SUBA, PLAZO 5 MESES A PARTIR DE LA SUSCRIPCION DEL ACTA DE INICIO SIN SOBREPASAR EL 31  DICIEMBRE 2020, PAGOS MENSUALES</t>
  </si>
  <si>
    <t>FDLSUBA-CPS-284-2020: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4.5 MESES A PARTIR DE LA SUSCRIPCION DEL ACTA DE INICIO SIN SOBREPASAR EL 31  DICIEMBRE 2020, PAGOS MENSUALES</t>
  </si>
  <si>
    <t>FDLSUBA-CPS-283-2020: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4.5 MESES A PARTIR DE LA SUSCRIPCION DEL ACTA DE INICIO SIN SOBREPASAR EL 31  DICIEMBRE 2020, PAGOS MENSUALES</t>
  </si>
  <si>
    <t>FDLSUBA-CPS-282-2020: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4.5 MESES A PARTIR DE LA SUSCRIPCION DEL ACTA DE INICIO SIN SOBREPASAR EL 31  DICIEMBRE 2020, PAGOS MENSUALES</t>
  </si>
  <si>
    <t>CPS 281 2020 48115 APOYAR JURÍDICAMENTE LA EJECUCIÓN DE LAS ACCIONES REQUERIDAS PARA LA DEPURACIÓN DE LAS ACTUACIONES ADMINISTRATIVAS QUE CURSAN EN LA ALCALDÍA LOCAL, CERTIFICACION DE NO HAY 21112 DEL 15 JULIO 2020, VIGENCIA 14 SEPTIEMBRE 2020. PLAZO 5 MESES A PARTIR DE LA SUSCRIPCION DEL ACTA DE INICIO, SIN SOBREPASAR EL 31 DE DICIEMBRE DE 2020, PAGOS MENSUALES.</t>
  </si>
  <si>
    <t>FDLSUBA-CPS-280-2020:APOYAR JURÍDICAMENTE LA EJECUCIÓN DE LAS ACCIONES REQUERIDAS PARA LA DEPURACIÓN DE LAS ACTUACIONES ADMINISTRATIVAS QUE CURSAN EN LA ALCALDÍA LOCAL, CERTIFICACION DE NO HAY 21112 DEL 15 JULIO 2020, VIGENCIA 14 SEPTIEMBRE 2020, PLAZO 5 MESEXSIN EXCEDER EL 31 DE DICIEMBRE 202O A PARTIR DEL ACTA DE INIVCVIO, PAGFOS MENSUALES.</t>
  </si>
  <si>
    <t>CPS FDLSUBA 279 2020 48913 (1) PRESTAR LOS SERVICIOS DE APOYO EN LAS ACTIVIDADES ADMINISTRATIVAS EN EL ÁREA GESTIÓN DE DESARROLLO LOCAL, PARA EL LOGRO DE LAS METAS DE GESTIÓN DE LA VIGENCIA, CERTIFICACION DE NO HAY 21456 DEL 10 AGOSTO 2020 VIGENCIA 09 OCTUBRE 2020. PLAZO 4 MESES Y 15 DIAS A PARTIR DE LA SUSCRIPCION DEL ACTA DE INICIO, SIN SOBREPASAR EL 31 DE DICIEMBRE DE 2020, PAGOS MENSUALES.</t>
  </si>
  <si>
    <t>CPS 278 2020 48121 (1 DE 2)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CERTIFICACION DE NO HAY NO. 21463 DEL 10 DE AGOSTO DE 2020 EXPIRA 9 DE OCTUBRE DE 2020. PLAZO 5 MESES A PARTIR DE LA SUSCRIPCION DEL ACTA DE INICIO, SIN SOBREPASAR EL 31 DE DICIEMBRE DE 2020, PAGOS MENSUALES. ORF.  028923 DEL 24/08/2020</t>
  </si>
  <si>
    <t>CPS 277 48518 (4) APOYAR ADMINISTRATIVA Y ASISTENCIALMENTE A LA ALCALDÍA LOCAL DE SUBA EN LAS DIFERENTES DEPENDENCIAS CON LA OPORTUNIDAD Y CONFIDENCIALIDAD REQUERIDA, CERTIFICACION DE NO HAY 21251 DEL 27 JULIO 2020 VIGENCIA 26 SEPTIEMBRE 2020. PLAZO 5 MESES A PARTIR DE LA SUSCRIPCION DEL ACTA DE INICIO, SIN SOBREPASAR EL 31 DE DICIEMBRE DE 2020, PAGOS MENSUALES.</t>
  </si>
  <si>
    <t>CPS 276 202048518 (4) APOYAR ADMINISTRATIVA Y ASISTENCIALMENTE A LA ALCALDÍA LOCAL DE SUBA EN LAS DIFERENTES DEPENDENCIAS CON LA OPORTUNIDAD Y CONFIDENCIALIDAD REQUERIDA, CERTIFICACION DE NO HAY 21251 DEL 27 JULIO 2020 VIGENCIA 26 SEPTIEMBRE 2020. PLAZO 5 MESES A PARTIR DE LA SUSCRIPCION DEL ACTA DE INICIO, SIN SOBREPASAR EL 31 DE DICIEMBRE DE 2020, PAGOS MENSUALES.</t>
  </si>
  <si>
    <t>CPS FDLS 275 2020 48518 (4) APOYAR ADMINISTRATIVA Y ASISTENCIALMENTE A LA ALCALDÍA LOCAL DE SUBA EN LAS DIFERENTES DEPENDENCIAS CON LA OPORTUNIDAD Y CONFIDENCIALIDAD REQUERIDA, CERTIFICACION DE NO HAY 21251 DEL 27 JULIO 2020 VIGENCIA 26 SEPTIEMBRE 2020. PLAZO 5 MESES A PARTIR DE LA SUSCRIPCION DEL ACTA DE INICIO, SIN SOBREPASAR EL 31 DE DICIEMBRE DE 2020, PAGOS MENSUALES.</t>
  </si>
  <si>
    <t>CPS FDLSUBA 274 2020 48483 (2) PRESTAR SERVICIOS PROFESIONALES EN EL ÁREA DE GESTIÓN DEL DESARROLLO LOCAL DE LA ALCALDÍA LOCAL DE SUBA, PARA LOGRAR EL CUMPLIMIENTO DE LAS METAS DEL PLAN DE DESARROLLO LOCAL DE LA VIGENCIA, CERTIFICACION DE NO HAY 21259 DEL 28 JULIO 2020 VIGENCIA 26 SEPTIEMBRE 2020. PLAZO 5 MESES A PARTIR DE LA SUSCRIPCION DEL ACTA DE INICIO, SIN SOBREPASAR EL 31 DE DICIEMBRE DE 2020, PAGOS MENSUALES.</t>
  </si>
  <si>
    <t>CPSFDLSUBA 273-2020 48483 (2) PRESTAR SERVICIOS PROFESIONALES EN EL ÁREA DE GESTIÓN DEL DESARROLLO LOCAL DE LA ALCALDÍA LOCAL DE SUBA, PARA LOGRAR EL CUMPLIMIENTO DE LAS METAS DEL PLAN DE DESARROLLO LOCAL DE LA VIGENCIA, CERTIFICACION DE NO HAY 21259 DEL 28 JULIO 2020 VIGENCIA 26 SEPTIEMBRE 2020. PLAZO 5 MESES A PARTIR DE LA SUSCRIPCION DEL ACTA DE INICIO, SIN SOBREPASAR EL 31 DE DICIEMBRE DE 2020, PAGOS MENSUALES.</t>
  </si>
  <si>
    <t>CPS FDLSUBA 272-2020 48954 (2) PRESTAR SERVICIOS PROFESIONALES ESPECIALIZADOS EN EL ÁREA DE GESTIÓN DEL DESARROLLO LOCAL DE LA ALCALDÍA LOCAL DE SUBA, PARA LOGRAR EL CUMPLIMIENTO DE LAS METAS DEL PLAN DE DESARROLLO LOCAL DE LA VIGENCIA, CERTIFICACION DE NO HAY 21451 DEL 10 AGOSTO 2020 VIGENCIA 09 OCTUBRE 2020. PLAZO 4 MESES Y 15 DIAS A PARTIR DE LA SUSCRIPCION DEL ACTA DE INICIO, SIN SOBREPASAR EL 31 DE DICIEMBRE DE 2020, PAGOS MENSUALES.</t>
  </si>
  <si>
    <t>CPS FDLSUNA 271-2020 48905 (1) PRESTAR LOS SERVICIOS PROFESIONALES AL DESPACHO DE LA ALCALDÍA LOCAL DE SUBA COMO ENLACE EN LOS TEMAS DE GESTIÓN DEL RIESGO DE CONFORMIDAD CON EL MARCO NORMATIVO APLICABLE PARA LA MATERIA, CERTIFICACION DE NO HAY 21458 DEL 10 AGOSTO 2020 VIGENCIA 09 OCTUBRE 2020. PLAZO 4 MESES Y 15 DIAS A PARTIR DE LA SUSCRIPCION DEL ACTA DE INICIO, SIN SOBREPASAR EL 31 DE DICIEMBRE DE 2020, PAGOS MENSUALES.</t>
  </si>
  <si>
    <t>CPS 270 2020 48917 (1)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CERTIFICACION DE NO HAY 21454 DEL 10 AGOSTO 2020 VIGENCIA 09 OCTUBRE 2020. PLAZO 4 MESES Y 15 DIAS A PARTIR DE LA SUSCRIPCION DEL ACTA DE INICIO, SIN SOBREPASAR EL 31 DE DICIEMBRE DE 2020, PAGOS MENSUALES.</t>
  </si>
  <si>
    <t>CPS269 2020 48511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CERTIFICACION DE NO HAY 21198 DEL 24 JULIO 2020 VIGENCIA 23 SEPTIEMBRE 2020. PLAZO 5 MESES A PARTIR DE LA SUSCRIPCION DEL ACTA DE INICIO, SIN SOBREPASAR EL 31 DE DICIEMBRE DE 2020, PAGOS MENSUALES.</t>
  </si>
  <si>
    <t>CPS2682020 26848954 (2) PRESTAR SERVICIOS PROFESIONALES ESPECIALIZADOS EN EL ÁREA DE GESTIÓN DEL DESARROLLO LOCAL DE LA ALCALDÍA LOCAL DE SUBA, PARA LOGRAR EL CUMPLIMIENTO DE LAS METAS DEL PLAN DE DESARROLLO LOCAL DE LA VIGENCIA, CERTIFICACION DE NO HAY 21451 DEL 10 AGOSTO 2020 VIGENCIA 09 OCTUBRE 2020</t>
  </si>
  <si>
    <t>CPS FDLS 265 2020 49032 (7) APOYAR TÉCNICAMENTE LAS DISTINTAS ETAPAS DE LOS PROCESOS DE COMPETENCIA DE LA ALCALDÍA LOCAL PARA LA DEPURACIÓN DE ACTUACIONES ADMINISTRATIVAS, CERTIFICACION DE NO HAY 21441 DEL 10 AGOSTO 2020 VIGENCIA 09 OCTUBRE 2020. PLAZO 4 MESES A PARTIR DE LA SUSCRIPCION DEL ACTA DE INICIO, SIN SOBREPASAR EL 31 DE DICIEMBRE DE 2020, PAGOS MENSUALES.</t>
  </si>
  <si>
    <t>CPS FDLS 264 2020 49032 (7) APOYAR TÉCNICAMENTE LAS DISTINTAS ETAPAS DE LOS PROCESOS DE COMPETENCIA DE LA ALCALDÍA LOCAL PARA LA DEPURACIÓN DE ACTUACIONES ADMINISTRATIVAS, CERTIFICACION DE NO HAY 21441 DEL 10 AGOSTO 2020 VIGENCIA 09 OCTUBRE 2020. PLAZO 4 MESES A PARTIR DE LA SUSCRIPCION DEL ACTA DE INICIO, SIN SOBREPASAR EL 31 DE DICIEMBRE DE 2020, PAGOS MENSUALES.</t>
  </si>
  <si>
    <t>CPS FDLS 263 2020 49032 (7) APOYAR TÉCNICAMENTE LAS DISTINTAS ETAPAS DE LOS PROCESOS DE COMPETENCIA DE LA ALCALDÍA LOCAL PARA LA DEPURACIÓN DE ACTUACIONES ADMINISTRATIVAS, CERTIFICACION DE NO HAY 21441 DEL 10 AGOSTO 2020 VIGENCIA 09 OCTUBRE 2020. PLAZO 4 MESES A PARTIR DE LA SUSCRIPCION DEL ACTA DE INICIO, SIN SOBREPASAR EL 31 DE DICIEMBRE DE 2020, PAGOS MENSUALES.</t>
  </si>
  <si>
    <t>CPS FDLS 262-2020 49032 (7) APOYAR TÉCNICAMENTE LAS DISTINTAS ETAPAS DE LOS PROCESOS DE COMPETENCIA DE LA ALCALDÍA LOCAL PARA LA DEPURACIÓN DE ACTUACIONES ADMINISTRATIVAS, CERTIFICACION DE NO HAY 21441 DEL 10 AGOSTO 2020 VIGENCIA 09 OCTUBRE 2020. PLAZO 4 MESES A PARTIR DE LA SUSCRIPCION DEL ACTA DE INICIO, SIN SOBREPASAR EL 31 DE DICIEMBRE DE 2020, PAGOS MENSUALES.</t>
  </si>
  <si>
    <t>CPS 261 DE 2020 FDLSUBA -SPSE 49031 (1) PRESTAR LOS SERVICIOS PROFESIONALES COMO ABOGADO EN LA ALCALDÍA LOCAL DE SUBA, ESPECIALMENTE REALIZANDO EL TRÁMITE Y SEGUIMIENTO A TUTELAS, ACCIONES POPULARES, INCIDENTE DE DESACATO, PROPOSICIONES Y DEMÁS ASUNTOS JURÍDICOS DE LA ALCALDÍA LOCAL DE SUBA, CERTIFICACION DE NO HAY 21442 DEL 10 AGOSTO 2020 VIGENCIA 09 OCTUBRE 2020 PLAZO CUATRO (4) MESES A PARTIR DE LA SUSCRIPCION DEL ACTA DE INICIO, SIN SOBREPASAR EL 31 DE DICIEMBRE DE 2020, PAGOS MENSUALES.</t>
  </si>
  <si>
    <t>FDLSUBA-CPS 290 DE 2020. SPSE49021 (7) APOYAR JURIDICAMENTE LA EJECUCIÓN DE LAS ACCIONES REQUERIDAS PARA LA DEPURACIÓN DE LAS ACTUACIONES ADMINISTRATIVAS QUE CURSAN EN LA ALCALDÍA LOCAL, CERTIFICACION DE NO HAY 21446 DEL 10 AGOSTO 2020 VIGENCIA 09 OCTUBRE 2020, PLAZO CUATRO (4 MESES A PARTIR DE LA SUSCRIPCION DEL ACTA DE INICIO, SIN SOBREPASAR EL 31 DE DICIEMBRE DE 2020, PAGOS MENSUALES.</t>
  </si>
  <si>
    <t>CPS 259 DE 2020 FDLSUBA - SIPSE 49021 (7) APOYAR JURIDICAMENTE LA EJECUCIÓN DE LAS ACCIONES REQUERIDAS PARA LA DEPURACIÓN DE LAS ACTUACIONES ADMINISTRATIVAS QUE CURSAN EN LA ALCALDÍA LOCAL, CERTIFICACION DE NO HAY 21446 DEL 10 AGOSTO 2020 VIGENCIA 09 OCTUBRE 2020, PLAZO CUATRO (4) MESES A PARTIR DE LA SUSCRIPCION DEL ACTA DE INICIO, SIN SOBREPASAR EL 31 DE DICIEMBRE DE 2020, PAGOS MENSUALES.</t>
  </si>
  <si>
    <t>CPS 258 DE 2020 FDLSUBA SIPSE 49021 (7) APOYAR JURIDICAMENTE LA EJECUCIÓN DE LAS ACCIONES REQUERIDAS PARA LA DEPURACIÓN DE LAS ACTUACIONES ADMINISTRATIVAS QUE CURSAN EN LA ALCALDÍA LOCAL, CERTIFICACION DE NO HAY 21446 DEL 10 AGOSTO 2020 VIGENCIA 09 OCTUBRE 2020, PLAZO DE CUATRO (4) MESES A PARTIR DE LA SUSCRIPCION DEL ACTA DE INICIO, SIN SOBREPASAR EL 31 DE DICIEMBRE DE 2020, PAGOS MENSUALES.</t>
  </si>
  <si>
    <t>CPS 257 DE 2020 FDLSUBA. SIPSE 49021 (7) APOYAR JURIDICAMENTE LA EJECUCIÓN DE LAS ACCIONES REQUERIDAS PARA LA DEPURACIÓN DE LAS ACTUACIONES ADMINISTRATIVAS QUE CURSAN EN LA ALCALDÍA LOCAL, CERTIFICACION DE NO HAY 21446 DEL 10 AGOSTO 2020 VIGENCIA 09 OCTUBRE 2020. PLAZO CUATRO (4) MESES A PARTIR DE LA SUSCRIPCION DEL ACTA DE INICIO, SIN SOBREPASAR EL 31 DE DICIEMBRE DE 2020, PAGOS MENSUALES.</t>
  </si>
  <si>
    <t>CPS-256-2020 49068 (1) PRESTAR LOS SERVICIOS PROFESIONALES EN LA ALCALDÍA LOCAL DE SUBA, EN LOS TEMAS RELACIONADOS CON EL ÁREA DE SISTEMAS Y LO RELACIONADO CON EL RECURSO TECNOLÓGICO DE LA ALCALDÍA LOCAL DE SUBA, CERTIFICACION DE NO HAY 21439 DEL 10 AGOSTO 2020 VIGENCIA 09 OCTUBRE 2020. PLAZO 4 MESES Y 15 DIAS A PARTIR DE LA SUSCRIPCION DEL ACTA DE INICIO, SIN SOBREPASAR EL 31 DE DICIEMBRE DE 2020, PAGOS MENSUALES.</t>
  </si>
  <si>
    <t>CPS 255-2020 48475 PRESTAR LOS SERVICIOS PROFESIONALES COMO ABOGADO (A) PARA APOYAR LA GESTIÓN CONTRACTUAL DEL ÁREA GESTIÓN DEL DESARROLLO LOCAL DE LA ALCALDÍA LOCAL DE SUBA, EN LOS DIFERENTES PROCESOS DE SELECCIÓN EN SUS ETAPAS PRECONTRACTUAL, CONTRACTUAL Y POSTCONTRACTUAL, CERTIFICACION DE NO HAY 21200 DEL 24 JULIO 2020 VIGENCIA 23 SEPTIEMBRE 2020. PLAZO 5 MESES A PARTIR DE LA SUSCRIPCION DEL ACTA DE INICIO, SIN SOBREPASAR EL 31 DE DICIEMBRE DE 2020, PAGOS MENSUALES.</t>
  </si>
  <si>
    <t>FDLSUBA-CA-254-2020: ARRENDAMIENTO DE UN BIEN INMUEBLE (OFICINAS) PARA UBICAR LAS SIETE (7) INSPECCIONES DE POLICIA DEL FONDO DE DESARROLLO LOCAL DE SUBA, INCLUIDO EL MOBILIARIO, PLAZO 4 MESES A PARTIR DE LA SUSCRIPCION DEL ACTA DE INICIO, PAGOS MENSUALES</t>
  </si>
  <si>
    <t>FDLSUBA-CPS-253-2020: PRESTAR LOS SERVICIOS PROFESIONALES EN LA ALCALDÍA LOCAL DE SUBA, PRINCIPALMENTE PARA REALIZAR ACCIONES PEDAGÓGICAS PREVENTIVAS Y DE SENSIBILIZACIÓN PARA EL ACATAMIENTO VOLUNTARIO DE LAS NORMAS EN LA LOCALIDAD, PLAZO 5 MESES A PARTIR DE LA SUSCRIPCION DEL ACTA DE INICIO SIN SOBREPASAR EL 31  DICIEMBRE 2020, PAGOS MENSUALES</t>
  </si>
  <si>
    <t>FDLSUBA-AOF-252-2020: CONTRATAR LA REVISIÓN, MANTENIMIENTO PREVENTIVO CORRECTIVO, RECARGA Y ADQUISICIÓN DE LOS EXTINTORES Y GABINETES DEL FONDO DE DESARROLLO LOCAL DE SUBA Y SUS SEDES, PLAZO 3 MESES A PARTIR DE LA SUSCRIPCION DEL ACTA DE INICIO, PAGOS MENSUALES</t>
  </si>
  <si>
    <t>FDLSUBA-CPS-251-2020: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</si>
  <si>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FDLSUBA-CPS-250-2020: APOYAR JURÍDICAMENTE LA EJECUCIÓN DE LAS ACCIONES REQUERIDAS PARA LA DEPURACIÓN DE LAS ACTUACIONES ADMINISTRATIVAS QUE CURSAN EN LA ALCALDÍA LOCAL, PLAZO 5 MESES A PARTIR DE LA SUSCRIPCION DEL ACTA DE INICIO SIN SOBREPASAR EL 31  DICIEMBRE 2020, PAGOS MENSUALES</t>
  </si>
  <si>
    <t>2492020 48115 APOYAR JURÍDICAMENTE LA EJECUCIÓN DE LAS ACCIONES REQUERIDAS PARA LA DEPURACIÓN DE LAS ACTUACIONES ADMINISTRATIVAS QUE CURSAN EN LA ALCALDÍA LOCAL, CERTIFICACION DE NO HAY 21112 DEL 15 JULIO 2020, VIGENCIA 14 SEPTIEMBRE 2020. PLAZO 5 MESES A PARTIR DE LA SUSCRIPCION DEL ACTA DE INICIO, SIN SOBREPASAR EL 31 DE DICIEMBRE DE 2020, PAGOS MENSUALES.</t>
  </si>
  <si>
    <t>FDLSUBA-CPS-248-2020: PRESTAR SERVICIOS PROFESIONALES EN MATERIA SOCIAL PARA IMPULSAR LOS PROCESOS DE PARTICIPACIÓN CIUDADANA Y FOMENTAR LAS ACTIVIDADES INSTITUCIONALES PARA EL CUMPLIMIENTO DE LAS METAS DE PLAN DE DESARROLLO LOCAL, PLAZO 5 MESES A PARTIR DE LA SUSCRIPCION DEL ACTA DE INICIO SIN SOBREPASAR EL 31  DICIEMBRE 2020, PAGOS MENSUALES.</t>
  </si>
  <si>
    <t>FDLSUBA-CPS-247-2020: PRESTAR SERVICIOS PROFESIONALES EN MATERIA SOCIAL PARA IMPULSAR LOS PROCESOS DE PARTICIPACIÓN CIUDADANA Y FOMENTAR LAS ACTIVIDADES INSTITUCIONALES PARA EL CUMPLIMIENTO DE LAS METAS DE PLAN DE DESARROLLO LOCAL, PLAZO 5 MESES A PARTIR DE LA SUSCRIPCION DEL ACTA DE INICIO SIN SOBREPASAR EL 31  DICIEMBRE 2020, PAGOS MENSUALES.</t>
  </si>
  <si>
    <t>FDLSUBA-CPS-245-2020: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PLAZO 5 MESES A PARTIR DE LA SUSCRIPCION DEL ACTA DE INICIO SIN SOBREPASAR EL 31  DICIEMBRE 2020, PAGOS MENSUALES</t>
  </si>
  <si>
    <t>FDLSUBA-CPS-244-2020: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</si>
  <si>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FDLSUBA-CPS-243-2020: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</si>
  <si>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FDLSUBA-CPS-242-2020: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</si>
  <si>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FDLSUBA-CPS-241-2020: APOYAR JURÍDICAMENTE LA EJECUCIÓN DE LAS ACCIONES REQUERIDAS PARA LA DEPURACIÓN DE LAS ACTUACIONES ADMINISTRATIVAS QUE CURSAN EN LA ALCALDÍA LOCAL, PLAZO 5 MESES A PARTIR DE LA SUSCRIPCION DEL ACTA DE INICIO SIN SOBREPASAR EL 31  DICIEMBRE 2020, PAGOS MENSUALES</t>
  </si>
  <si>
    <t>FDLSUBA-CPS-240-2020: ¿PRESTAR SERVICIOS TÉCNICOS EN EL ÁREA DE GESTIÓN DESARROLLO LOCAL ESPECIALMENTE PARA APOYAR EN LA ATENCIÓN DE ACTIVIDADES AMBIENTALES PROPIAS DE LA ALCALDÍA LOCAL DE SUBA PARA LOGRAR CON EL CUMPLIMIENTO DE LAS METAS DEL PLAN DE DESARROLLO LOCAL DE LA VIGENCIA, PLAZO 5 MESES A PARTIR DE LA SUSCRIPCION DEL ACTA DE INICIO SIN SOBREPASAR EL 31  DICIEMBRE 2020, PAGOS MENSUALES</t>
  </si>
  <si>
    <t>FDLSUBA-CPS-239-2020 239 PRESTAR LOS SERVICIOS PROFESIONALES PARA APOYAR LA GESTIÓN CONTRACTUAL EN EL ÁREA DE GESTIÓN DEL DESARROLLO LOCAL, REALIZANDO LAS ACTIVIDADES RELACIONADAS CON LAS DIFERENTES ETAPAS CONTRACTUALES DE LOS PROCESOS DE ADQUISICIÓN DE BIENES Y SERVICIOS QUE REALICE EL FONDO DE DESARROLLO LOCAL DE SUBA, PLAZO 5 MESES A PARTIR DE LA SUSCRIPCION DEL ACTA DE INICIO SIN SOBREPASAR EL 31  DICIEMBRE 2020, PAGOS MENSUALES</t>
  </si>
  <si>
    <t>FDLSUBA-CPS-238-2020: PRESTAR LOS SERVICIOS PROFESIONALES COMO ABOGADO (A) PARA APOYAR LA GESTIÓN CONTRACTUAL DEL ÁREA GESTIÓN DEL DESARROLLO LOCAL DE LA ALCALDÍA LOCAL DE SUBA, EN LOS DIFERENTES PROCESOS DE SELECCIÓN EN SUS ETAPAS PRECONTRACTUAL, CONTRACTUAL Y POSTCONTRACTUAL, PLAZO 5 MESES A PARTIR DE LA SUSCRIPCION DEL ACTA DE INICIO SIN SOBREPASAR EL 31  DICIEMBRE 2020, PAGOS MENSUALES</t>
  </si>
  <si>
    <t>FDLSUBA-CPS-237-2020:  PRESTAR LOS SERVICIOS PROFESIONALES COMO ABOGADO (A) PARA APOYAR LA GESTIÓN CONTRACTUAL DEL ÁREA GESTIÓN DEL DESARROLLO LOCAL DE LA ALCALDÍA LOCAL DE SUBA, EN LOS DIFERENTES PROCESOS DE SELECCIÓN EN SUS ETAPAS PRECONTRACTUAL, CONTRACTUAL Y POSTCONTRACTUAL , PLAZO 5 MESES A PARTIR DE LA SUSCRIPCION DEL ACTA DE INICIO SIN SOBREPASAR EL 31  DICIEMBRE 2020, PAGOS MENSUALES</t>
  </si>
  <si>
    <t>FDLSUBA-CPS-236-2020: 236 PRESTAR SERVICIOS PROFESIONALES AL ÁREA DE GESTIÓN DEL DESARROLLO LOCAL DE LA ALCALDÍA LOCAL DE SUBA, PARA APOYAR LA SUPERVISIÓN DE CONTRATOS DEL PROYECTO 1426 QUE LE SEAN ASIGNADOS, PLAZO 5 MESES A PARTIR DE LA SUSCRIPCION DEL ACTA DE INICIO SIN SOBREPASAR EL 31  DICIEMBRE 2020, PAGOS MENSUALES</t>
  </si>
  <si>
    <t>REOLUCION-236-2020: AUTORIZAR LA TRANSFERENCIA DE RECURSOS CON DESTINO A LA DIRECCIÓN DISTRITAL DE TESORERÍA PARA ATENDER EL CANAL DE TRANSFERENCIAS MONETARIAS DEL SISTEMA DE BOGOTÁ SOLIDARÍA EN CASA, DE ACUERDO CON EL DECRETO DISTRITAL 175 DEL 23 DE JULIO DE 2020 .</t>
  </si>
  <si>
    <t>FDLSUBA-CPS-235-2020: 235 ¿PRESTAR LOS SERVICIOS PROFESIONALES COMO ABOGADO (A) PARA APOYAR LA GESTIÓN CONTRACTUAL DEL ÁREA GESTIÓN DEL DESARROLLO LOCAL DE LA ALCALDÍA LOCAL DE SUBA, EN LOS DIFERENTES PROCESOS DE SELECCIÓN EN SUS ETAPAS PRECONTRACTUAL, CONTRACTUAL Y POSTCONTRACTUAL, PLAZO 5 MESES A PARTIR DE LA SUSCRIPCION DEL ACTA DE INICIO SIN SOBREPASAR EL 31  DICIEMBRE 2020, PAGOS MENSUALES</t>
  </si>
  <si>
    <t>FDLSUBA-CPS-234-2020: PRESTAR SERVICIOS DE APOYO EN LAS ACTIVIDADES DE SEGURIDAD Y CONVIVENCIA CIUDADANA Y RECUPERACIÓN DEL ESPACIO PÚBLICO PARA EL LOGRO DE LAS METAS DE GESTIÓN DE LA VIGENCIA, PLAZO 4 MESES A PARTIR DE LA SUSCRIPCION DEL ACTA DE INICIO, PAGOS MENSUALES</t>
  </si>
  <si>
    <t>FDLSUBA-CPS-233-2020: PRESTAR SERVICIOS DE APOYO EN LAS ACTIVIDADES DE SEGURIDAD Y CONVIVENCIA CIUDADANA Y RECUPERACIÓN DEL ESPACIO PÚBLICO PARA EL LOGRO DE LAS METAS DE GESTIÓN DE LA VIGENCIA, PLAZO 4 MESES A PARTIR DE LA SUSCRIPCION DEL ACTA DE INICIO, PAGOS MENSUALES</t>
  </si>
  <si>
    <t>FDLSUBA-CPS-232-2020: APOYAR TÉCNICAMENTE LAS DISTINTAS ETAPAS DE LOS PROCESOS DE COMPETENCIA DE LA ALCALDÍA LOCAL PARA LA DEPURACIÓN DE ACTUACIONES ADMINISTRATIVAS, PLAZO 6 MESES A PARTIR DE LA SUSCRIPCION DEL ACTA DE INICIO, PAGOS MENSUALES</t>
  </si>
  <si>
    <t>FDLSUBA-AOF-231-2020: CONTRATAR A PRECIOS UNITARIOS LA PRESTACIÓN DEL SERVICIO DE MANTENIMIENTO INTEGRAL PREVENTIVO Y CORRECTIVO O REPARACIÓN INCLUIDO EL SUMINISTRO DE INSUMOS, REPUESTOS NUEVOS Y ORIGINALES Y MANO DE OBRA PARA TODOS LOS VEHÍCULOS LIVIANOS, QUE HACEN PARTE DEL PARQUE AUTOMOTOR DE PROPIEDAD DEL FONDO DE DESARROLLO LOCAL DE SUBA QUE LO REQUIERAN, PLAZO 7 MESES A PARTIR DE LA SUSCRIPCION DEL ACTA DE INICIO, PAGOS MENSUALES</t>
  </si>
  <si>
    <t>FDLSUBA-RESOLUCION-231-2020: AUTORIZAR LA TRANSFERENCIA DE RECURSOS CON DESTINO A LA DIRECCION DISTRITAL DE TESORERIA PARA ATENDER EL CANAL DE TRANSFERENCIAS MONETARIAS</t>
  </si>
  <si>
    <t>FDLSUBA-CPS-230-2020: PRESTAR SERVICIOS DE APOYO EN LAS ACTIVIDADES DE SEGURIDAD Y CONVIVENCIA CIUDADANA Y RECUPERACIÓN DEL ESPACIO PÚBLICO PARA EL LOGRO DE LAS METAS DE GESTIÓN DE LA VIGENCIA, PLAZO 4 MESES A PARTIR DE LA SUSCRIPCION DEL ACTA DE INICIO, PAGOS MENSUALES</t>
  </si>
  <si>
    <t>FDLSUBA-CPS-229-2020 PRESTAR SERVICIOS DE APOYO EN LAS ACTIVIDADES DE SEGURIDAD Y CONVIVENCIA CIUDADANA Y RECUPERACIÓN DEL ESPACIO PÚBLICO PARA EL LOGRO DE LAS METAS DE GESTIÓN DE LA VIGENCIA, PLAZO 4 MESES A PARTIR DE LA SUSCRIPCION DEL ACTA DE INICIO, PAGOS MENSUALES</t>
  </si>
  <si>
    <t>FDLSUBA-CPS-228-2020: PRESTAR SERVICIOS DE APOYO EN LAS ACTIVIDADES DE SEGURIDAD Y CONVIVENCIA CIUDADANA Y RECUPERACIÓN DEL ESPACIO PÚBLICO PARA EL LOGRO DE LAS METAS DE GESTIÓN DE LA VIGENCIA, PLAZO 4 MESES A PARTIR DE LA SUSCRIPCION DEL ACTA DE INICIO, PAGOS MENSUALES</t>
  </si>
  <si>
    <t>FDLSUBA-AOF-227-2020: ADQUISICIÓN DE ELEMENTOS DE BIOSEGURIDAD PARA EL CONTROL DE RIESGO DE CONTAGIO ANTE LA EMERGENCIA EPIDEMIOLÓGICA PRESENTADA POR EL COVID-19, EN FUNCIONARIOS Y CONTRATISTAS DE LA ALCALDÍA LOCAL DE SUBA, EN EL DESARROLLO DE ACTIVIDADES MISIONALES, ADMINISTRATIVAS Y OPERATIVAS, PLAZO 1 MES A PARTIR DE LA SUSCRIPCION DEL ACTA DE INICIO, PAGO TOTAL</t>
  </si>
  <si>
    <t>FDLSUBA-CPS-226-2020:  PRESTAR LOS SERVICIOS DE APOYO AL ÁREA GESTIÓN DE DESARROLLO LOCAL ESPECIALMENTE EN EL CENTRO DE DOCUMENTACIÓN E INFORMACIÓN CDI DE LA ALCALDÍA LOCAL DE SUBA, PLAZO 4 MESES A PARTIR DE LA SUSCRIPCION DEL ACTA DE INICIO, PAGOS MENSUALES</t>
  </si>
  <si>
    <t>RESOLUCION FDLSUBA-226-2020: AUNAR RECURSOS TECNICOS Y ADMINISTRATIVOS PARA GARANTISAR LA ENTREGA DEL SUBSIDIO ECONOMICO TIPO C A LAS PERSONAS MAYORES BENEFICIARIAS DEL SERVICIO SOCIAL SUBSIDIOS ECONOMICOS QUE SON ATENDIDAS CON RECURSOS DE LOS FONDOS DE DESARROLLO LOCAL EN EL MARCO DE LA POLITICA PUBLICA SOCIAL PARA EL ENVEJECIMIENTO  Y LA VEJEZ EN EL DISYTRITO CAPITAL, PLAZO 7 MESES, PAGOS MENSUALES</t>
  </si>
  <si>
    <t>FDLSUBA-CPS-225-2020: 225 PRESTAR SERVICIOS DE APOYO PROFESIONAL, CON CONOCIMIENTO EN NORMAS INTERNACIONALES, TRIBUTARIAS Y FINANCIERAS, AL GRUPO DE GESTIÓN ADMINISTRATIVA Y FINANCIERA EN LA OFICINA DE CONTABILIDAD PARA ADELANTAR LAS ACTIVIDADES QUE DEN CUMPLIMIENTO A PROCEDIMIENTOS ADMINISTRATIVOS Y CONTABLES APLICABLES POR PARTE DEL FDLS EN EL ÁREA DE GESTIÓN DEL DESARROLLO LOCAL. PLAZO 5 MESES A PARTIR DE LA SUSCRIPCION DEL ACTA DE INICIO, PAGOS MENSUALES</t>
  </si>
  <si>
    <t>FDLSUBA-CPS-224-2020: PRESTAR LOS SERVICIOS PROFESIONALES EN LA ALCALDÍA LOCAL DE SUBA, PRINCIPALMENTE PARA REALIZAR ACCIONES PEDAGÓGICAS PREVENTIVAS Y DE SENSIBILIZACIÓN PARA EL ACATAMIENTO VOLUNTARIO DE LAS NORMAS EN LA LOCALIDAD, CERTIFICACION DE NO HAY 21101 DEL 15 JULIO 2020, VIGENCIA 14 SEPTIEMBRE 2020, PLAZO 5 MESES A PARTIR DE LA SUSCRIPCION DEL ACTA DE INICIO, PAGOS MENSUALES</t>
  </si>
  <si>
    <t>FDLSUBA-CPS-223-2020: APOYAR JURIDICAMENTE LA EJECUCIÓN DE LAS ACCIONES REQUERIDAS PARA LA DEPURACIÓN DE LAS ACTUACIONES ADMINISTRATIVAS QUE CURSAN EN LA ALCALDÍA LOCAL 47502, CERTIFICACION DE NO HAY 20666 DEL 07 JULIO 2020, VIGENCIA 05 SEPTIEMBRE 2020, PLAZO 6 MESES A PARTIR DE LA SUSCRIPCION DEL ACTA DE INICIO, PAGOS MENSUALES</t>
  </si>
  <si>
    <t>FDLSUBA-CPS-222-2020: PRESTAR SERVICIOS PROFESIONALES AL ÁREA DE GESTIÓN DEL DESARROLLO LOCAL DE LA ALCALDÍA LOCAL DE SUBA, ESPECIALMENTE COMO APOYO EN EL ALMACÉN, CERTIFICACION DE NO HAY 21110 DEL 15 JULIO 2020, VIGENCIA 14 SEPTIEMBRE 2020 PLAZO 5 MESES A PARTIR DE LA SUSCRIPCION DEL ACTA DE INICIO, PAGOS MENSUALES</t>
  </si>
  <si>
    <t>FDLSUBA-CPS-221-2020: PRESTAR LOS SERVICIOS DE APOYO AL ÁREA GESTIÓN DE DESARROLLO LOCAL ESPECIALMENTE EN EL CENTRO DE DOCUMENTACIÓN E INFORMACIÓN CDI DE LA ALCALDÍA LOCAL DE SUBA, CERTIFICACION DE NO HAY 20820 DEL 26 JUNIO 2020, VIGENCIA 25 AGOSTO 2020, PLAZO 6 MESES A PARTIR DE LA SUSCRIPCION DEL ACTA DE INICIO, PAGOS MENSUALES</t>
  </si>
  <si>
    <t>FDLSUBA-CPS-220-2020: 220 PRESTAR SERVICIOS DE APOYO EN LAS ACTIVIDADES DE SEGURIDAD Y CONVIVENCIA CIUDADANA Y RECUPERACIÓN DEL ESPACIO PÚBLICO PARA EL LOGRO DE LAS METAS DE GESTIÓN DE LA VIGENCIA. PLAZO 4 MESES A PARTIR DE LA SUSCRIPCION DEL ACTA DE INICIO, PAGOS MENSUALES</t>
  </si>
  <si>
    <t>FDLSUBA-CPS-219-2020: 219 PRESTAR LOS SERVICIOS PROFESIONALES EN EL ÁREA GESTIÓN DEL DESARROLLO, PARA EL APOYO A LA EJECUCIÓN INTEGRAL DE LOS DIFERENTES PROYECTOS DE INVERSIÓN DESTINADOS A LA INTERVENCIÓN DE LA MALLA VIAL, ESPACIO PÚBLICO Y PARQUES DE LA LOCALIDAD DE SUBA. PLAZO 5 MESES A PARTIR DE LA SUSCRIPCION DEL ACTA DE INICIO, PAGOS MENSUALES</t>
  </si>
  <si>
    <t>FDLSUBA-CPS-218-2020: PRESTAR SERVICIOS PROFESIONALES ESPECIALIZADOS AL GRUPO DE GESTIÓN ADMINISTRATIVA Y FINANCIERA PARA LIDERAR Y COORDINAR LOS PUNTO VIVE DIGITAL PLUS DE LA LOCALIDAD DE SUBA Y BRINDAR APOYO AL LOS TEMAS RELACIONADOS CON TECNOLOGÍA DE LA INFORMACIÓN Y LA COMUNICACIÓN, CERTIFICACION DE NO HAY 21102 DEL 15 JULIO 2020, VIGENCIA 14 SEPTIEMBRE 2020, PLAZO 5 MESES A PARTIR DE LA SUSCRIPCION DEL ACTA DE INICIO, PAGOS MENSUALES</t>
  </si>
  <si>
    <t>FDLSUBA-CPS-217-2020: 48103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CERTIFICACION DE NO HAY 21114 DEL 15 JULIO 2020, VIGENCIA 14 SEPTIEMBRE 2020, PLAZO 5 MESES A PARTIR DE LA SUSCRIPCION DEL ACTA DE INICIO, PAGOS MENSUALES</t>
  </si>
  <si>
    <t>FDLSUBA-CPS-216-2020;  APOYAR JURÍDICAMENTE LA EJECUCIÓN DE LAS ACCIONES REQUERIDAS PARA LA DEPURACIÓN DE LAS ACTUACIONES ADMINISTRATIVAS QUE CURSAN EN LA ALCALDÍA LOCAL. PLAZO 5 MESES A PARTIR DE LA SUSCRIPCION DEL ACTA DE INICIO, PAGOS MENSUALES</t>
  </si>
  <si>
    <t>FDLSUBA-CPS-215-2020: APOYAR AL EQUIPO DE PRENSA Y COMUNICACIONES DE LA ALCALDÍA LOCAL MEDIANTE EL REGISTRO, LA EDICIÓN Y LA PRESENTACIÓN DE FOTOGRAFÍAS DE LOS ACONTECIMIENTOS, HECHOS Y EVENTOS DE LA ALCALDÍA LOCAL EN LOS MEDIOS DE COMUNICACIÓN, ESPECIALMENTE ESCRITOS, DIGITALES Y AUDIOVISUALES. PLAZO 5 MESES A PARTIR DE LA SUSCRIPCION DEL ACTA DE INICIO, PAGOS MENSUALES</t>
  </si>
  <si>
    <t>FDLSUBA-CPS-214-2020: PRESTAR LOS SERVICIOS PROFESIONALES COMO ABOGADO (A) PARA APOYAR LA GESTIÓN CONTRACTUAL DEL ÁREA GESTIÓN DEL DESARROLLO LOCAL DE LA ALCALDÍA LOCAL DE SUBA, EN LOS DIFERENTES PROCESOS DE SELECCIÓN EN SUS ETAPAS PRECONTRACTUAL, CONTRACTUAL Y POSTCONTRACTUAL 47784, CERTIFICACION DE NO HAY 20821 DEL 26 JUNIO 2020, VIGENCIA 25 AGOSTO 2020, PLAZO 6 MESES A PARTIR DE LA SUSCRIPCION DEL ACTA DE INICIO, PAGOS MENSUALES</t>
  </si>
  <si>
    <t>FDLSUBA-CPS-213-2020: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4 MESES 26 DIAS A PARTIR DE LA SUSCRIPCION DEL ACTA DE INICIO, PAGOS MENSUALES</t>
  </si>
  <si>
    <t>FDLSUBA-CPS-212-2020:  PRESTAR LOS SERVICIOS PROFESIONALES EN EL ÁREA GESTIÓN DEL DESARROLLO LOCAL, PARA LOGRAR EL CUMPLIMIENTO DE LAS METAS DEL PLAN DE DESARROLLO LOCAL DE LA VIGENCIA Y ATENDER LAS COMPETENCIAS AMBIENTALES PROPIAS DE LA ALCALDÍA LOCAL DE SUBA, PLAZO 6 MESES A PARTIR DE LA SUSCRIPCION DEL ACTA DE INICIO, PAGOS MENSUALES</t>
  </si>
  <si>
    <t>FDLSUBA-CPS-211-2020:  APOYAR JURÍDICAMENTE LA EJECUCIÓN DE LAS ACCIONES REQUERIDAS PARA EL TRÁMITE E IMPULSO PROCESAL DE LAS ACTUACIONES CONTRAVENCIONALES Y/O QUERELLAS QUE CURSEN EN LAS INSPECCIONES DE POLICÍA DE LA LOCALIDAD, PLAZO 5 MESES A PARTIR DE LA SUSCRIPCION DEL ACTA DE INICIO, PAGOS MENSUALES</t>
  </si>
  <si>
    <t>FDLSUBA-CPS-210-2020: EL CONTRATO QUE SE PRETENDE CELEBRAR, TENDRÁ POR OBJETO APOYAR JURÍDICAMENTE LA EJECUCIÓN DE LAS ACCIONES REQUERIDAS PARA LA DEPURACIÓN DE LAS ACTUACIONES ADMINISTRATIVAS QUE CURSAN EN LA ALCALDÍA LOCAL, PLAZO 5 MESES A PARTIR DE LA SUSCRIPCION DEL ACTA DE INICIO, PAGOS MENSUALES</t>
  </si>
  <si>
    <t>FDLSUBA-CPS-209-2020: PRESTAR SERVICIOS PROFESIONALES EN MATERIA SOCIAL PARA IMPULSAR LOS PROCESOS DE PARTICIPACIÓN CIUDADANA Y FOMENTAR LAS ACTIVIDADES INSTITUCIONALES PARA EL CUMPLIMIENTO DE LAS METAS DE PLAN DE DESARROLLO LOCAL 46204, CERTIFICACION DE NO HAY 20186 DEL 24 MAYO 2020, VIGENCIA 23 JULIO 2020 PLAZO 4 MESES A PARTIR DE LA SUSCRIPCION DEL ACTA DE INICIO, PAGOS MENSUALES</t>
  </si>
  <si>
    <t>FDLSUBA-CPS-208-2020: PRESTAR SERVICIOS DE APOYO PROFESIONAL AL ÁREA DE GESTIÓN DEL DESARROLLO LOCAL EN LA OFICINA DE CONTABILIDAD PARA ADELANTAR LAS ACTIVIDADES QUE DEN CUMPLIMIENTO A PROCEDIMIENTOS, ADMINISTRATIVOS Y CONTABLES APLICABLES 47099, CERTIFICACION DE NO HAY 20676 DEL 18 JUNIO 2020, VIGENCIA 17 AGOSTO 2020, PLAZO 4 MESES A PARTIR DE LA SUSCRIPCXION DEL ACTA DE INICIO, PAGOS MENSUALES</t>
  </si>
  <si>
    <t>FDLSUBA-CPS-207-2020: APOYAR AL ALCALDE LOCAL EN LA FORMULACIÓN, SEGUIMIENTO E IMPLEMENTACIÓN DE LA ESTRATEGIA LOCAL PARA LA TERMINACIÓN JURÍDICA DE LAS ACTUACIONES ADMINISTRATIVAS QUE CURSAN EN LA ALCALDÍA LOCAL. 47100, CERTIFICACION DE NO HAY 20675 DEL 18 JUNIO 2020, VIGENCIA 17 AGOSTO 2020, PLAZO 4 MESES A PARTIR DE LA SUSCRIPCXION DEL ACTA DE INICIO, PAGOS MENSUALES</t>
  </si>
  <si>
    <t>FDLSUBA-CPS-206-2020: PRESTAR SERVICIOS PROFESIONALES EN MATERIA SOCIAL PARA IMPULSAR LOS PROCESOS DE PARTICIPACIÓN CIUDADANA Y FOMENTAR LAS ACTIVIDADES INSTITUCIONALES PARA EL CUMPLIMIENTO DE LAS METAS DE PLAN DE DESARROLLO LOCAL 46204, CERTIFICACION DE NO HAY 20186 DEL 24 MAYO 2020, VIGENCIA 23 JULIO 2020, PLAZO 4 MESES A PARTIR DE LA SUSCRIPCION DEL ACTA DE INICIO, PAGOS MENSUALES</t>
  </si>
  <si>
    <t>FDLSUBA-CPS-205-2020: PRESTACION DEL SERVICIO DE APOYO LOGISTICO Y DE ESTRATEGIAS DE COMUNICACION Y DIFUSION PARA LA REALIZACION DE LOS DIFERENTES EVENTOS Y ACTIVIDADES QUE SE REQUIERAN PARA EL DESARROLLO DE LA GESTION INSTITUCIONAL DE LA ALCALDIA LOCAL DE SUBA, PLAZO 6 MESES A PARTIR DE LA SUSCRIPCION DEL ACTA DE INICIO Y/O HASTA AGOTAR RECURSOS, PAGOS MENSUALES</t>
  </si>
  <si>
    <t>FDLSUBA-CPS-204-2020: PRESTAR SERVICIOS PROFESIONALES EN EL ÁREA DE GESTIÓN DEL DESARROLLO LOCAL PARA EL CUMPLIMIENTO DE LAS METAS DEL PLAN DE DESARROLLO LOCAL DE LA VIGENCIA Y ATENDER LAS COMPETENCIAS AMBIENTALES PROPIAS DE LA ALCALDÍA LOCAL DE SUBA. CERTIFICACION DE NO HAY 19840 DEL 11 MAYO 2020, VENCIMIENTO 10 JULIO 2020, PLAZO 4 MESES A PARTIR DE LA SUSCRIPCION DEL ACTA DE INICIO, PAGOS MENSUALES</t>
  </si>
  <si>
    <t>FDLSUBA-CPS-203-2020: APOYAR LA FORMULACIÓN, EJECUCIÓN, SEGUIMIENTO Y MEJORA CONTINUA ESPECIALMENTE DE LAS HERRAMIENTAS QUE CONFORMAN LA GESTIÓN AMBIENTAL INSTITUCIONAL DE LA ALCALDÍA LOCAL, CERTIFICACION DE NO HAY 19841 DEL 11 MAYO 2020, VENCIMIENTO 10 JULIO 2020, PLAZO 4 MESES A PARTIR DE LA SUSCRIPCION DEL ACTA DE INICIO, PAGOS MENSUALES</t>
  </si>
  <si>
    <t>FDLSUBA-202-2020: APOYAR JURÍDICAMENTE LA EJECUCIÓN DE LAS ACCIONES REQUERIDAS PARA LA DEPURACIÓN DE LAS ACTUACIONES ADMINISTRATIVAS QUE CURSAN EN LA ALCALDÍA LOCAL, CERTIFICACION DE NO HAY 19844 DEL 11 MAYO 2020, VENCIMIENTO 10 JULIO 2020, PLAZO 4 MESES A PARTIR DE LA SUSCRIPCION DEL ACTA DE INICIO, PAGOS MENSUALES</t>
  </si>
  <si>
    <t>FDLSUBA-CPS-201-2020: APOYAR JURÍDICAMENTE LA EJECUCIÓN DE LAS ACCIONES REQUERIDAS PARA LA DEPURACIÓN DE LAS ACTUACIONES ADMINISTRATIVAS QUE CURSAN EN LA ALCALDÍA LOCAL, CERTIFICACION DE NO HAY 19844 DEL 11 MAYO 2020, VENCIMIENTO 10 JULIO 2020, PLAZO 4 MESES A PARTIR DE LA SUSCRIPCION DEL ACTA DE INICIO, PAGOS MENSUALES</t>
  </si>
  <si>
    <t>FDLSUBA-CPS-200-2020: APOYAR JURÍDICAMENTE LA EJECUCIÓN DE LAS ACCIONES REQUERIDAS PARA EL TRÁMITE E IMPULSO PROCESAL DE LAS ACTUACIONES CONTRAVENCIONALES Y/O QUERELLAS QUE CURSEN EN LAS INSPECCIONES DE POLICÍA DE LA LOCALIDAD. CERTIFICACION DE NO HAY 19843 DEL 11 MAYO 2020, VENCIMIENTO 10 JULIO 2020, PLAZO 4 MESES A PARTIR DE LA SUSCRIPCION DEL ACTA DE INICIO, PAGOS MENSUALES</t>
  </si>
  <si>
    <t>FDLSUBA-CPS-199-2020: APOYAR JURÍDICAMENTE LA EJECUCIÓN DE LAS ACCIONES REQUERIDAS PARA EL TRÁMITE E IMPULSO PROCESAL DE LAS ACTUACIONES CONTRAVENCIONALES Y/O QUERELLAS QUE CURSEN EN LAS INSPECCIONES DE POLICÍA DE LA LOCALIDAD. CERTIFICACION DE NO HAY 19843 DEL 11 MAYO 2020, VENCIMIENTO 10 JULIO, PLAZO 4 MESES A PARTIR DE LA SUSCRIPCION DEL ACTA DE INICIO, PAGOS MENSUALES2020</t>
  </si>
  <si>
    <t>FDLSUBA-CPS-198-2020: PRESTAR SERVICIOS PRODESIONALES AL AREA DE GESTION DEL DESARROLLO LOCAL DE LA ALCALDIA LOCAL DE SUBA, PARA APOYAR LA SUPERVISION DE CONTRATOS DE LOS PROYECTOS QUE LE SEAN ASIGNADOS, PROCESO SIPSE 42747 DEL 12 MAYO 2020, CERTIFICACION DE NO HAY 19842 DEL 11 MAYO 2020, VIGENCIA 10 JULIO 2020, PLAZO 4 MESES A PARTIR DE LA SUSCRIPCION DEL ACTA DE INICIO, PAGOS MENSUALES</t>
  </si>
  <si>
    <t>FDLSUBA-CPS-197-2020: PRESTAR ERVICIOS DE APOYO A LA GESTION EN LAS AREAS OPERATIVAS DE CARACTER ARCHIVISTICODESARROLLADAS EN LAS DEPENDENCIAS DE LA ALCALDIA LOCAL DE SUBA PARA GARANTIZAR LA APLICACION CORRECTA DE LOS PROCEDIMIENTOS TECNICOS, CERTIFICACION DE NO HAY 20669 DEL 18 JUNIO 2020, VIGENCIA 17 AGOSTO 2020, PLAZO 6 MESES A PARTIR DE LA SUSCRIPCION DEL ACTA DE INICIO, PAGOS MENSUALES</t>
  </si>
  <si>
    <t>FDLSUBA-CPS-196-2020: PRESTAR LOS SERVICIOS PROFESIONALES COMO ABOGADO(A) ESPECIALIZADO(A) PARA APOYAR Y LIDERAR JURÍDICA Y TÉCNICAMENTE EL DESARROLLO DE LAS ACTIVIDADES ENCAMINADAS AL CUMPLIMIENTO DE LAS METAS ESTABLECIDAS EN LOS PLANES DE TRABAJO SUSCRITOS PARA TODOS LOS ASUNTOS JURÍDICOS DE INSPECCIÓN VIGILANCIA Y CONTROL DE LA ALCALDÍA LOCAL DE SUBA, PLAZO 6 MESES A PARTIR DE LA SUSCRIPCION DEL ACTA DE INICIO, PAGOS MENSUALES</t>
  </si>
  <si>
    <t>FDLSUBA-CPS-195-2020: PRESTAR SERVICIOS PARA APOYAR AL ALCALDE(SA) LOCAL EN LA PROMOCIÓN, ACOMPAÑAMIENTO, COORDINACIÓN Y ATENCIÓN DE LAS INSTANCIAS DE COORDINACIÓN INTERINSTITUCIONALES Y LAS INSTANCIAS DE PARTICIPACIÓN LOCALES, ASÍ COMO LOS PROCESOS COMUNITARIOS EN LA LOCALIDAD., CERTIFICACION DE NO HAY 20815 DEL 24 JUNIO 2020, VIGENCIA 23 AGOSTO 2020, PLAZO 6 MESES A PARTIR DE LA SUSCRIPCION DEL ACTA DE INICIO, PAGOS MENSUALES</t>
  </si>
  <si>
    <t>FDLSUBA-CPS-194-2020: PRESTAR SERVICIOS PRODESIONALES AL AREA DE GESTION DEL DESARROLLO LOCAL DE LA ALCALDIA LOCAL DE SUBA, PARA APOYAR LA SUPERVISION DE CONTRATOS DE LOS PROYECTOS QUE LE SEAN ASIGNADOS, PROCESO SIPSE 42747 DEL 12 MAYO 2020, CERTIFICACION DE NO HAY 19842 DEL 11 MAYO 2020, VIGENCIA 10 JULIO 2020, PLAZO 4 MESES A PARTIR DE LA  SUSCRIPCION DEL ACTA DE INICIO, PAGOS MENSUALES</t>
  </si>
  <si>
    <t>FDLSUBA-CA-193-2020: ARRENDAMIENTO DE UN BIEN INMUEBLE (PATIO-BODEGA) PARA EL ALMACENAMIENTO DE MATERIALES PETREOS, PREFABRICADOS,ADOQUINES COMO PRODUCTO DE LOS CONTRATOS DE SUMINISTRO, ACOPIO DE MATERIAL FRESADO COMO PRODUCTO DE LOSCONVENIOS O ACUERDOS CON OTRAS ENTIDADES SUSCRITOS POR LA ENTIDAD, ALMACENAMIENTO DE MATERIAL INCAUTADO EN ELDESARROLLO DE OPERATIVOS DE RESTITUCIÓN DEL ESPACIO PÚBLICO Y POR EFECTO DE LA INDEBIDA OPERACIÓN COMERCIAL EN ELTERRITORIO, PARQUEO DE MAQUINARIA, VEHICULOS DE CARGUE Y VEHICULOS LIVIANOS DEL FONDO DE DESARROLLO LOCAL DE SUBA PARA EL AÑO 2020, PLAZO 5 MESES A PARTIR DE LA SUSCRIPCION DEL ACTA DE INICIO, PAGOS MENSUALES</t>
  </si>
  <si>
    <t>FDLSUBA-CPS-192-2020: PRESTAR LOS SERVICIOS PROFESIONALES COMO ABOGADO PARA APOYAR LA GESTION CONTRACTUAL DEL AREA DE GESTION DEL DESARROLLO LOCAL DE LA ALCALDIA LOCAL DE SUBAEN LOS DIFERENTES PROCESOS DE SELECCION EN SUS ETAPAS PRECONTRACTUAL, CONTRACTUAL Y POSTCONTRACTUAL, CERTIFICACION DE NO HAY 20819 DEL 26 JUNIO 2020 VIGENCIA 25 AGOSTO 2020, PLAZO 6 MESES A PARTIR DE LA SUSCRIPCION DEL ACTA DE INICIO, PAGOS MENSUALES</t>
  </si>
  <si>
    <t>FDLSUBA-CPS-181-2020: PRESTAR SERVICIOS PRODESIONALES AL AREA DE GESTION DEL DESARROLLO LOCAL DE LA ALCALDIA LOCAL DE SUBA, PARA APOYAR LA SUPERVISION DE CONTRATOS DE LOS PROYECTOS QUE LE SEAN ASIGNADOS, PROCESO SIPSE 42747 DEL 12 MAYO 2020, CERTIFICACION DE NO HAY 19842 DEL 11 MAYO 2020, VIGENCIA 10 JULIO 2020, PLAZO 4 MESES A PARTIR DE LA SUSCRIPCION DEL ACTA DE INICIO, PAGOS MENSUALES</t>
  </si>
  <si>
    <t>FDLSUBA-CPS-190-2020: PRESTAR SERVICIOS PROFESIONALES ESPECIALIZADOS EN AEL AREA DE GESTION DEL DESARROLLO LOCAL DE LA ALCALDIA LOCAL  DE SUBA PARA EL APOYO AL SEGUIMIENTO DE LA EJECUCION DE LOS PROYECTOS DE INVERSION DESTINADOS A LA INTERVENCION DE INFRAESTRUCTURA DE LA LOCALIDAD DE SUBA, CERTIFICACION DE NO HAY 20673 DEL 18 JUNIO 2020, VIGENCIA 17 AGOSTO 2020, PLAZO 6 MESES A PARTIR DE LA SUSCRIPCION DEL ACTA DE INICIO, PAGOS MENSUALES</t>
  </si>
  <si>
    <t>FDLSUBA-CPS-189-2020: PRESTAR SERVICIOS COMO CONDUCTOR DE LOS VEHICULOS LIVIANOS DEL DESPACHO DE LA ALCALDIA LOCAL DE SUBA, CERTIFICACION DE NO HAY 20267 DEL 29 MAYO 2020, VIGENCIA 27 JULIO 2020, PLAZO 4 MESES A PARTIR DE LA SUSCRIPCION DEL ACTA DE INICIO, PAGOS MENSUALES</t>
  </si>
  <si>
    <t>FDLSUBA-CPS-188-2020: PRESTAR SUS SERVICIOS PROFESIONALES PARA APOYAR LOS PROCESOS DE MANEJO DEL PRESUPUESTO DISTRITAL LOCAL QUE SE ENCUENTRAN A CARGO DE  LA OFICINA DE PRESUPUESTO DEL FONDO DE DESARROLLO LOCAL DE SUBA, CERTIFICACION DE NO HAY 20674 DEL 18 JUNIO 2020, VIGENCIA 17 AGOSTO 2020, PLAZO 6 MESES A PARTIR DE LA SUSCRIPCION DEL ACTA DE  INICIO, PAGOS MENSUALES</t>
  </si>
  <si>
    <t>PROVEER UNA CONTRATO INTERADMINISTRATIVO DE PRESTACION DE SERVICIOS 186 DEL 23 DE JUNIO DE 2020 INTERADMIONISTRATIVO 002 CELEBRADO ENTRE LA EMPRESA DE TELECOMUNICACIONES DE BOGOTA SA ESP Y 14 FONDOS DE DESARROLLO LOCAL CON EL OBJETO DE PROVEER UNA PLATAFORMA VIRTUAL Y SERVICIOS TECNOLGICOS NECESARIOS A LOS FONDOS DE DESARROLLO LOCAL, EN LA REALIZACIÓN DE LAS ASAMBLEAS, EVENTOS Y FOROS DIGITALES, EN EL MARCO DE LOS ENCUENTROS CIUDADANOS Y PRESUPUESTOS PARTICIPATIVOS, DE ACUERDO CON LOS LINEAMIENTOS ESTRATÉGICOS QUE DETERMINEN LOS FDL.SEGÚN SOLICITUD 20206120007903 DEL 23 DE JUNIO DE 2020 DEL ORDENADOR DEL GASTO DEL 23 DE JUNIO DE 2020</t>
  </si>
  <si>
    <t>FDLSUBA-CPS-185-2020: PRESTAR LOS SERVICIOS PROFESIONALES DE APOYO EN LA ALCALDIA LOCAL DE SUBA EN LA GESTION DE LOS ASUNTOS RELACIONADOS CON LA SEGURIDAD CIUDADANA, CONVIVENCIA Y PREVENCION DE CONFLICTO, VIOLENCIA Y DELITOS EN LA LOCALIDAD DE SUBA, CERTIFICACION DE NO HAY 20265 DEL 29 MAYO 2020, VIGENCIA 27 JULIO 2020, PLAZO 4 MESES A PARTIR DE LA SUSCRIPCION DEL ACTA DE INICIO, PAGOS MENSUALES</t>
  </si>
  <si>
    <t>FDLSUBA-CPS-184-2020: PRESTAR SERVICIOS PROFESIONALES EN EL AREA DE GESTION DEL DESARROLLO, ADMINISTRATIVA Y FINANZAS PARA LOGRAR EL CUMPLIMIENTO DE LAS METAS DEL PLAN DE DESARROLLO DE LA VIGENCIA, CERTIFICACION DE NO HAY 20266 DEL 29 MAYO 2020, VIGENCIA 27 JULIO 2020, PLAZO 4 MESES A PARTIR DE LA SUSCRIPCION DEL ACTA DE INICIO, PAGOS MENSUALES</t>
  </si>
  <si>
    <t>FDLSUBA-CI-1832020: CONTRATAR EL SERVICIO DE MENSAJERIA Y CORREO CERTIFICADO, PARA EL DESARROLLO DE LAS ACTIVIDADES ADMINISTRATIVAS Y DE FUNCIONAMIENTO DEL FONDO DE DESARROLLO LOCAL DE SUBA, ORFEO 6313, RECIBIDO LAPT 18/05/2020, 13:30, PLAZO 31 DICIEMBRE 2020 Y/O HASTA AGOTAR RECURSOS, PAGOS MENSULAES</t>
  </si>
  <si>
    <t>FDLSUBA-CPS-182-2020: PRESTAR SERVICIOS PRODESIONALES AL AREA DE GESTION DEL DESARROLLO LOCAL DE LA ALCALDIA LOCAL DE SUBA, PARA APOYAR LA SUPERVISION DE CONTRATOS DE LOS PROYECTOS QUE LE SEAN ASIGNADOS, PROCESO SIPSE 42747 DEL 12 MAYO 2020, CERTIFICACION DE NO HAY 19842 DEL 11 MAYO 2020, VIGENCIA 10 JULIO 2020, PLAZO 4 MESES A PARTIR DE LA SUSCRIPCION DEL ACTA DE INICIO, PAGOS MENSUALES</t>
  </si>
  <si>
    <t>FDLSUBA-CPS-180-2020: PRESTAR SERVICIOS PROFESIONALES ESPECIALIZADOS PARA COORDINAR, LIDERAR Y ASESORAR LOS PLANES Y ESTRATEGIAS DE COMUNICACION INTERNA Y EXTERNA PARA LA DIVULGACION DE LOS PROGRAMAS, PROYECTOS Y ACTIVIDADES DE LA ALCALDIA LOCAL DE SUBA, PROCESO SIPSE 46082 DEL 17 MAYO 2020, CERTIFICACION DE NO HAY 20005 DEL 17 MAYO 2020, VIGENCIA 16 JULIO 2020, PLAZO 4 MESES APARTIR DE LA SUSCRIPCION DEL ACTA DE INICIO, PAGOS MENSUALES</t>
  </si>
  <si>
    <t>FDLSUBA-CPS-179-2020: PRESTAR SERVICIOS PRODESIONALES AL AREA DE GESTION DEL DESARROLLO LOCAL DE LA ALCALDIA LOCAL DE SUBA, PARA APOYAR LA SUPERVISION DE CONTRATOS DE LOS PROYECTOS QUE LE SEAN ASIGNADOS, PROCESO SIPSE 42747 DEL 12 MAYO 2020, CERTIFICACION DE NO HAY 19842 DEL 11 MAYO 2020, VIGENCIA 10 JULIO 2020, PLAZO 4 MESES A PARTIR DE LA SUSCRIPCION DELACTA DE INICIO, PAGOS MENSUALES</t>
  </si>
  <si>
    <t>FDLSUBA-CPS-178-2020: PRESTAR SERVICIOS PROFESIONALES EN EL AREA DE GESTION DE DESARROLLO DE LA ALCALDIA LOCAL DE SUBA, PARA LA RESPUESTA EFECTIVA Y OPORTUNA A LOS REQUERIMIENTOS PRESENTADOS, REVISION DE LAS ACTUACIONES, LIDERAR RELACIONES EN LOS DISTINTOS NIVELES Y DEMAS ASUNTOS DE COMPETENCIA DE LA ALCALDIA, CERTIFICACION DE NO HAY 19852 DEL 11 MAYO 2020, VIGENCIA 10 JULIO 2020, PLAZO 4 MESES A PARTIR DE LA SUSCRIPCION DEL ACTA DE INICIO, PAGOS MENSUALES</t>
  </si>
  <si>
    <t>FDLSUBA-CPS-177-2020: PRESTAR LOS SERVICIOS PROFESIONALES PARA LA OPERACIÓN, PRESTACIÓN Y SEGUIMIENTO Y CUMPLIMIENTO DE LOS PROCEDIMIENTOS ADMINISTRATIVOS,OPERATIVOS Y PROGRAMÁTICOS DE LOS SERVICIOS SOCIALES DEL PROYECTO DE SUBSIDIO/APOYO ECONÓMICO TIPO C, QUE CONTRIBUYAN A LA GARANTÍA DE LOSDERECHOS DE LA POBLACIÓN MAYOR EN EL MARCO DE LA POLÍTICA PÚBLICA SOCIAL PARA EL ENVEJECIMIENTO Y LA VEJEZ EN EL DISTRITO CAPITAL A CARGO DE LA ALCALDÍA LOCAL DE SUBA, CERTIFICACION DE NO HAY 19509 DEL 02 DE ABRIL DE 2020, VIGENCIA 16 MAYO 2020, PLAZO 4 MESES A PARTIR DE LA SUSCRIPCION DEL ACTA DE INICIO, PAGOS MENSUALES</t>
  </si>
  <si>
    <t>FDLSUBA-CPS-176-2020: PRESTAR LOS SERVICIOS PROFESIONALES PARA LA OPERACIÓN, PRESTACIÓN Y SEGUIMIENTO Y CUMPLIMIENTO DE LOS PROCEDIMIENTOS ADMINISTRATIVOS,OPERATIVOS Y PROGRAMÁTICOS DE LOS SERVICIOS SOCIALES DEL PROYECTO DE SUBSIDIO/APOYO ECONÓMICO TIPO C, QUE CONTRIBUYAN A LA GARANTÍA DE LOSDERECHOS DE LA POBLACIÓN MAYOR EN EL MARCO DE LA POLÍTICA PÚBLICA SOCIAL PARA EL ENVEJECIMIENTO Y LA VEJEZ EN EL DISTRITO CAPITAL A CARGO DE LA ALCALDÍA LOCAL DE SUBA, CERTIFICACION DE NO HAY 19509 DEL 02 DE ABRIL DE 2020, VIGENCIA 16 MAYO 2020, PLAZO 4 MESES A PARTIR DE LA SUSCRIPCION DEL ACTA DE INICIO, PAGOS MENSUALES</t>
  </si>
  <si>
    <t>FDLSUBA-CPS-175-2020: PRESTAR LOS SERVICIOS PROFESIONALES PARA LA OPERACIÓN, PRESTACIÓN Y SEGUIMIENTO Y CUMPLIMIENTO DE LOS PROCEDIMIENTOS ADMINISTRATIVOS,OPERATIVOS Y PROGRAMÁTICOS DE LOS SERVICIOS SOCIALES DEL PROYECTO DE SUBSIDIO/APOYO ECONÓMICO TIPO C, QUE CONTRIBUYAN A LA GARANTÍA DE LOSDERECHOS DE LA POBLACIÓN MAYOR EN EL MARCO DE LA POLÍTICA PÚBLICA SOCIAL PARA EL ENVEJECIMIENTO Y LA VEJEZ EN EL DISTRITO CAPITAL A CARGO DE LA ALCALDÍA LOCAL DE SUBA, CERTIFICACION DE NO HAY 19509 DEL 02 DE ABRIL DE 2020, VIGENCIA 16 MAYO 2020</t>
  </si>
  <si>
    <t>FDLS-CPS-174-2020: PRESTAR LOS SERVICIOS PROFESIONALES PARA LA OPERACIÓN, PRESTACIÓN Y SEGUIMIENTO Y CUMPLIMIENTO DE LOS PROCEDIMIENTOS ADMINISTRATIVOS,OPERATIVOS Y PROGRAMÁTICOS DE LOS SERVICIOS SOCIALES DEL PROYECTO DE SUBSIDIO/APOYO ECONÓMICO TIPO C, QUE CONTRIBUYAN A LA GARANTÍA DE LOSDERECHOS DE LA POBLACIÓN MAYOR EN EL MARCO DE LA POLÍTICA PÚBLICA SOCIAL PARA EL ENVEJECIMIENTO Y LA VEJEZ EN EL DISTRITO CAPITAL A CARGO DE LA ALCALDÍA LOCAL DE SUBA, CERTIFICACION DE NO HAY 19509 DEL 02 DE ABRIL DE 2020, VIGENCIA 16 MAYO 2020, PLAZO 4 MESES A PARTIR DE LA SUSCRIPCION DEL ACAT DE INICIO, PAGOS MENSUALES</t>
  </si>
  <si>
    <t>FDLSUBA-CPS-173-2020: PRESTAR LOS SERVICIOS ESPECIALIZADOS DE VIGILANCIA Y SEGURIDAD PRIVADA PARA LA PROTECCION Y CUSTODIA DE LAS PERSONAS Y LOS BIENES MUEBLES E INMUEBLES SOBRE LOS QUE LEGALMENTE ES O LLEGUE SER RESPONSABLE LA ALCALDÍA LOCAL DE SUBA, CON LOS RECURSOS TECNICOS, TECNOLOGICOS Y DE PERSONAL IDÓNEOS, PLAZO HASTA EL 31 DICIEMBRE 2020 O HASTA AGOTAR LOS RECURSOS, LO PRIMERO QUE OCURRA, A PARTIR DE LA SUSCRIPCION DEL ACTA DE INIC IO, PAGOS MENSUALES</t>
  </si>
  <si>
    <t>FDLSUBA-CPS-172-2020: PRESTAR LOS SERVICIOS PROFESIONALES PARA LA OPERACIÓN, PRESTACIÓN Y SEGUIMIENTO Y CUMPLIMIENTO DE LOS PROCEDIMIENTOS ADMINISTRATIVOS,OPERATIVOS Y PROGRAMÁTICOS DE LOS SERVICIOS SOCIALES DEL PROYECTO DE SUBSIDIO/APOYO ECONÓMICO TIPO C, QUE CONTRIBUYAN A LA GARANTÍA DE LOSDERECHOS DE LA POBLACIÓN MAYOR EN EL MARCO DE LA POLÍTICA PÚBLICA SOCIAL PARA EL ENVEJECIMIENTO Y LA VEJEZ EN EL DISTRITO CAPITAL A CARGO DE LA ALCALDÍA LOCAL DE SUBA, CERTIFICACION DE NO HAY 19509 DEL 02 DE ABRIL DE 2020, VIGENCIA 16 MAYO 2020, PLAZO 4 MESES A PARTIR DE LA SUSCRIPCION DEL ACTA DE INICIO, PAGPOS MENSUALES, RECIBIDO LAPT 14:28</t>
  </si>
  <si>
    <t>FDLSUBA-CPS-170-2020: PRESTAR SERVICIOS PROFESIONALES ESPECIALIZADOS PARA BRINDAR APOYO JURIDICO Y ORIENTAR TEMAS PRIORITARIOS EN EL AREA DE DESARROLLO LOCAL DE LA ALCALDIA LOCAL DE SUBA, PARA EL CUMPLIMIENTO DE LAS REGULACIONES EN MATERIA DE DERECHO ADMINISTRATIVO, CERTIFICACION DE NO HAY 19851 DEL 11 MAYO 2020, VIGENCIA 10 JULIO 2020, PLAZO 4 MESES A PARTIR DE LA SUSCVRIPCION DEL ACTA DE INICIO, PAGOS MENSUALES</t>
  </si>
  <si>
    <t>FDLSUBA-CPSS-169-2020 PRESTAR SERVICIOS PROFESIONALES EN EL AREA DE GESTION DE DESARROLLO DE LA ALCALDIA LOCAL DE SUBA, PARA LA RESPUESTA EFECTIVA Y OPORTUNA A LOS REQUERIMIENTOS PRESENTADOS, REVISION DE LAS ACTUACIONES, LIDERAR RELACIONES EN SUS DISTINTOS NIVELES Y DEMAS ASUNTOS DE COMPETENCIA DE LA ALCALDIA, CERTIFICACION DE NO HAY 19852 DEL 11 MAYO 2020, VIGENCIA 10 JULIO 2020, PLAZO 4 MESES A PARTIR DE LA SUSCRIPCION DEL ACTA DE INICIO, PAGOS MENSUALES</t>
  </si>
  <si>
    <t>FDLSUBA-CPS-167-2020: APOYAR TECNICAMENTE A LOS RESPONSABLES E INTEGRANTES DE LOS PROCESOS EN LA IMPLEMENTACION DE HERRAMIENTAS DE GESTION , SIGUIENDO LOS LINEAMIENTOS METODOLOGICOS ESTABLECIDOS POR LA OFICINA OFICINA ASESORA DE PLANEACION DE LA SECRETARIA DISTRITAL DE GOBIERNO, CERTIFICACION DE NO HAY 19510 DEL 02/04/2020, VIGENCIA 16 DE MAYO 2020, PLAZO 4 MESES A PARTIR DE LA SUSCRIPCION DEL ACTA DE INICIO, PAGOS MENSUALES</t>
  </si>
  <si>
    <t>FDLSUBA-CPS-166-2020: PRESTAR LOS SERVICIOS PROFESIONASLES ESPECIALIZADOS COMO ABOGADO PARA APOYAR LA GESTION CONTRACTUAL DEL AREA DE DESARROLLO LOCAL DE LA ALCALDIA LOCAL DE SUBA. EN LOS DIFERENTES PROCESOS DE SELESCCION EN SU ETAPA PRECONTRACTUAL, CONTRACTUAL Y POSTCONTRACTAUL. CERTIDFICACVION DE NO HAY NO. 19449 DEL 25 DE MARZO DEL 2020 VIGENCIA 9 DE MAYO DEL 2020, PLAZO 4 MESES A PARTIR DE LA SUSCRIPCION DEL ACTA DE INICIO, PAGOS MENSUALES</t>
  </si>
  <si>
    <t>FDLSUBA-CPS-165-2020: PRESTAR SERVICIOS DE APOYO A LOS ARCHIVOS DE GESTION DE LA ENTIDAD EN LA IMPLEMENTACION DE LOS PROCESOS DE CLASIFICACION, ORDENACION, SELECCION NATURAL, FOLIACION, IDENTIFIVCACION, LEVANTAMIENTO DE INVENTARIOS, ALAMACENAMIENTO Y APLICACION DE PROTOCOLOS DE ELIMINACION Y TRANSFERENCIAS DOCUMENTALES, CERTIFICACION DE NO HAY 19174 DEL 05 MARZO 2020, VIGENCIA 04 ABRIL 2020, PLAZO 4 MESES A PARTIR DE LA SUSCRIPCION DEL ACTA DE INICIO, PAGOS MENSUALES</t>
  </si>
  <si>
    <t>FDLSUBA-CPS-164-2020: PRESTAR SERVICIOS DE APOYO A LOS ARCHIVOS DE GESTION DE LA ENTIDAD EN LA IMPLEMENTACION DE LOS PROCESOS DE CLASIFICACION, ORDENACION, SELECCION NATURAL, FOLIACION, IDENTIFIVCACION, LEVANTAMIENTO DE INVENTARIOS, ALAMACENAMIENTO Y APLICACION DE PROTOCOLOS DE ELIMINACION Y TRANSFERENCIAS DOCUMENTALES, CERTIFICACION DE NO HAY 19174 DEL 05 MARZO 2020, VIGENCIA 04 ABRIL 2020, PLAZO 4 MESES A PARTIR DE LA SUSCRIPCION DEL ACTA DE INIC IO, PAGOS MENSUALES</t>
  </si>
  <si>
    <t>FDLSUBA-CPS-163-2020: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CERTIFICACION DE NO HAY 19174 DEL 05 MARZO 2020, VIGENCIA 04 ABRIL 2020, PLAZO 4 MESES A PARTIR DE LA SUSCRIPCION DEL ACTA DE INICIO, PAGOS MENSUALES</t>
  </si>
  <si>
    <t>FDLSUBA-CPS-162-2020:PRESTAR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CERTIFICACION DE NO HAY 19174 DEL 05 MARZO 2020, VIGENCIA 04 ABRIL 2020, PLAZO 4 MESES A PARTIR DE LA SUSCRIPCION DEL ACTA DE INICIO, PAGOS MENSUALES</t>
  </si>
  <si>
    <t>FDLSUBA CPS 161 2020 PRESTAR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DOCUMENTALES.LES, CERTIFICACION DE NO HAY 19174 DEL 05 MARZO 2020, VIGENCIA 04 ABRIL 2020, PLAZO 4 MESES A PARTIR DE LA SUSCRIPCION DEL ACTA DE INICIO, PAGOS MENSUALES.</t>
  </si>
  <si>
    <t>FDLSUBA-CPS-160-2020: APOYAR JURIDICAMENTE LA EJECUCION DE LAS ACCIONES REQUERIDAS PARA LA DEPURACION DE LAS ACTUACIONES ADMINISTRATIVAS QUE CURSAN EN LA ALCALDIA LOCAL, CERTIFICACION DE NO HAY 19143 DEL 03 MARZO 2020, VIGENCIA 02 ABRIL 2020, PLAZO 4 MESES A PARTIR DE LA SUSCRIPCION DEL ACTA DE INICIO, PAGOS MENSUALES</t>
  </si>
  <si>
    <t>FDLSUBA CPS 159-2020: PRESTAR SERVICIOS DE APOYO A LOS ARCHIVOS DE GESTIÓN DE LA ENTIDAD EN LAIMPLEMENTACIÓN DE LOS PROCESOS DE CLASIFICACIÓN, ORDENACIÓN, SELECCIÓN NATURAL, FOLIACIÓN, IDENTIFICACIÓN, LEVANTAMIENTODE INVENTARIOS, ALMACENAMIENTO Y APLICACIÓN DE PROTOCOLOS DE ELIMINACIÓN Y TRANSFERENCIAS DOCUMENTALES  CERTIFICACION DE NO HAY 19174 DEL 05 MARZO 2020, VIGENCIA 04 ABRIL 2020. PLAZO 4 MESES A PARTIR DE LA SUSCRIPCION DEL ACTA DE INICIO, PAGOS MENSUALES.</t>
  </si>
  <si>
    <t>FDLSUBA-CPS-157-2020: APOYAR TECNICAMENTE LAS DISTINTAS ETAPAS DE LOS PROCESOS DE COMPETENCIA DE LAS INSPECCIONES DE POLICIAL DE LA LOCALIDAD, SEGUN REPARTO, CERTIFICACION DE NO HAY 19049 DEL 24 FEBRERO 2020. VIGENCIA 23 MARZO 2020, ORFEO 8953 DEL 09 JULIO 2020, PLAZO 4 MESES A PARTIR DE LA SUSCRIPCION DFEL ACTA DE INICIO, PAGOS MENSUALES</t>
  </si>
  <si>
    <t>FDLSUBA-CPS-156-2020: APOYAR TECNICAMENTE LAS DISTINTAS ETAPAS DE LOS PROCESOS DE COMPETENCIA DE LAS INSPECCIONES DE POLICIAL DE LA LOCALIDAD, SEGUN REPARTO, CERTIFICACION DE NO HAY 19049 DEL 24 FEBRERO 2020. VIGENCIA 23 MARZO 2020, ORFEO 8953 DEL 09 JULIO 2020, PLAZO 4 MESES A PARTIR DE LA SUSCRIPCION DFEL ACTA DE INICIO, PAGOS MENSUALES</t>
  </si>
  <si>
    <t>FDLSUBA-CPS-155-2020: APOYAR TECNICAMENTE LAS DISTINTAS ETAPAS DE LOS PROCESOS DE COMPETENCIA DE LAS INSPECCIONES DE POLICIAL DE LA LOCALIDAD, SEGUN REPARTO, CERTIFICACION DE NO HAY 19049 DEL 24 FEBRERO 2020. VIGENCIA 23 MARZO 2020, ORFEO 8953 DEL 09 JULIO 2020, PLAZO 4 MESES A PARTIR DE LA SUSCRIPCION DFEL ACTA DE INICIO, PAGOS MENSUALES</t>
  </si>
  <si>
    <t>FDLSUBA-CPS-154-2020: APOYAR TECNICAMENTE LAS DISTINTAS ETAPAS DE LOS PROCESOS DE COMPETENCIA DE LAS INSPECCIONES DE POLICIAL DE LA LOCALIDAD, SEGUN REPARTO, CERTIFICACION DE NO HAY 19049 DEL 24 FEBRERO 2020. VIGENCIA 23 MARZO 2020, ORFEO 8953 DEL 09 JULIO 2020, PLAZO 4 MESES A PARTIR DE LA SUSCRIPCION DFEL ACTA DE INICIO, PAGOS MENSUALES</t>
  </si>
  <si>
    <t>FDLSUBA-CPS-153-2020: APOYAR TECNICAMENTE LAS DISTINTAS ETAPAS DE LOS PROCESOS DE COMPETENCIA DE LAS INSPECCIONES DE POLICIAL DE LA LOCALIDAD, SEGUN REPARTO, CERTIFICACION DE NO HAY 19049 DEL 24 FEBRERO 2020. VIGENCIA 23 MARZO 2020, ORFEO 8953 DEL 09 JULIO 2020, PLAZO 4 MESES A PARTIR DE LA SUSCRIPCION DFEL ACTA DE INICIO, PAGOS MENSUALES</t>
  </si>
  <si>
    <t>FDLSUBA-CPS-152-2020: APOYAR TECNICAMENTE LAS DISTINTAS ETAPAS DE LOS PROCESOS DE COMPETENCIA DE LAS INSPECCIONES DE POLICIAL DE LA LOCALIODAD, SEGUN REPARTO, CERTIFICACION DE NO HAY 19049 DEL 24 FEBRERO 2020. VIGENCIA 23 MARZO 2020, ORFEO 8953 DEL 09 JULIO 2020, PLAZO 4 MESES A PARTIR DE LA SUSCRIPCION DFEL ACTA DE INICIO, PAGOS MENSUALES</t>
  </si>
  <si>
    <t>FDLSUBA-CPS-151-2020: PRESTAR SERVICIOS DE APOYO A LOS ARCHIVOS DE GESTIÓN DE LA ENTIDAD EN LAIMPLEMENTACIÓN DE LOS PROCESOS DE CLASIFICACIÓN, ORDENACIÓN, SELECCIÓN NATURAL, FOLIACIÓN, IDENTIFICACIÓN, LEVANTAMIENTO DE INVENTARIOS, ALMACENAMIENTO Y APLICACIÓN DE PROTOCOLOS DE ELIMINACIÓN Y TRANSFERENCIAS DOCUMENTALES.CERTIFICACION DE NO HAY 19174 DEL 05 MARZO 2020, VIGENCIA 04 ABRIL 2020, PLAZO 4 MESES APARTIR DE ACTA DE INICIO, PAGOS MENSUALES</t>
  </si>
  <si>
    <t>FDLSUBA-CPS-150-2020: PRESTAR SERVICIOS DE APOYO A LOS ARCHIVOS DE GESTIÓN DE LA ENTIDAD EN LA IMPLEMENTACIÓN DE LOS PROCESOS DE CLASIFICACIÓN, ORDENACIÓN, SELECCIÓN NATURAL, FOLIACIÓN, IDENTIFICACIÓN, LEVANTAMIENTODE INVENTARIOS, ALMACENAMIENTO Y APLICACIÓN DE PROTOCOLOS DE ELIMINACIÓN Y TRANSFERENCIAS DOCUMENTALES. CERTIFICACION DE NO HAY 19174 DEL 05 MARZO 2020, VIGENCIA 04 ABRIL 2020, PLAZO 4 MESES A PARTIR DE LA SUSCRIPCION DEL ACTA DE INICIO, PAGOS MENSUALES</t>
  </si>
  <si>
    <t>FDLSUBA-CPS-149-2020: APOYAR JURÍDICAMENTE LA EJECUCIÓN DE LAS ACCIONES REQUERIDAS PARA LA DEPURACIÓN DE LAS ACTUACIONES ADMINISTRATIVAS QUE CURSAN EN LA ALCALDÍA LOCAL, CERTIFICACION DE NO HAY 19143 DEL 03 MARZO 2020, VIGENCIA 02 ABRIL 2020, PLAZO 4 MESES A PARTIR DE LA SUSCRIPCION DEL ACTA DE INICIO, PAGOS MENSUALES</t>
  </si>
  <si>
    <t>FDLSUBA-CPS-148-2020: PRESTAR SERVICIOS DE APOYO A LOS ARCHIVOS DE GESTIÓN DE LA ENTIDAD EN LAIMPLEMENTACIÓN DE LOS PROCESOS DE CLASIFICACIÓN, ORDENACIÓN, SELECCIÓN NATURAL, FOLIACIÓN, IDENTIFICACIÓN, LEVANTAMIENTODE INVENTARIOS, ALMACENAMIENTO Y APLICACIÓN DE PROTOCOLOS DE ELIMINACIÓN Y TRANSFERENCIAS DOCUMENTALES. CERTIFICACION DE NO HAY 19174 DEL 05 MARZO 2020, VIGENCIA 04 ABRIL 2020, PLAZO 4 MESES A PARTIR DE LA SUSCRIPCION DEL ACTA DE INICIO, PAGOS MENSUALES</t>
  </si>
  <si>
    <t>FDLSUBA-CPS-147-2020: PRESTAR SERVICIOS DE APOYO A LOS ARCHIVOS DE GESTIÓN DE LA ENTIDAD EN LAIMPLEMENTACIÓN DE LOS PROCESOS DE CLASIFICACIÓN, ORDENACIÓN, SELECCIÓN NATURAL, FOLIACIÓN, IDENTIFICACIÓN, LEVANTAMIENTODE INVENTARIOS, ALMACENAMIENTO Y APLICACIÓN DE PROTOCOLOS DE ELIMINACIÓN Y TRANSFERENCIAS DOCUMENTALES. CERTIFICACION DE NO HAY 19174 DEL 05 MARZO 2020, VIGENCIA 04 ABRIL 2020, PLAZO 4 MESES A PARTIR DE LA SUSCRIPCION DEL ACTA DE INICIO, PAGOS MENSUALES</t>
  </si>
  <si>
    <t>FDLSUBA-CPS-146-2020: PRESTAR SERVICIOS DE APOYO A LOS ARCHIVOS DE GESTIÓN DE LA ENTIDAD EN LA IMPLEMENTACIÓN DE LOS PROCESOS DE CLASIFICACIÓN, ORDENACIÓN, SELECCIÓN NATURAL, FOLIACIÓN, IDENTIFICACIÓN, LEVANTAMIENTODE INVENTARIOS, ALMACENAMIENTO Y APLICACIÓN DE PROTOCOLOS DE ELIMINACIÓN Y TRANSFERENCIAS DOCUMENTALES. CERTIFICACION DE NO HAY 19174 DEL 05 MARZO 2020, VIGENCIA 04 ABRIL 2020, PLAZO 4 MESES A PARTIR DE LA USCRIPCION DEL ACTA DE INICIO, PAGOS MENSUALES</t>
  </si>
  <si>
    <t>FDLSUBA-CPS-145-2020: APOYAR JURÍDICAMENTE LA EJECUCIÓN DE LAS ACCIONES REQUERIDAS PARA EL TRÁMITE E IMPULSO PROCESAL DE LAS ACTUACIONES CONTRAVENCIONALES Y/O QUERELLAS QUE CURSEN EN LAS INSPECCIONES DE POLICÍA DE LALOCALIDAD. CERTIFICACION DE NO HAY 19048 DEL 24 FEBRERO 2020. VIGENCIA 23 MARZO 2020 PLAZO 4 MESES A PARTIR DE LA SUSCRIPCION DEL ACTA DE INICIO, PAGOS MENSUALES</t>
  </si>
  <si>
    <t>FDLSUBA-CPS-144-2020: PRESTAR SUS SERVICIOS PROFESIONALES PARA LA IMPLEMENTACIÓN DE LAS ACCIONES Y LINEAMIENTOS TÉCNICOS SURTIDOS DEL PROGRAMA DE GESTIÓN DOCUMENTAL Y DEMÁS INSTRUMENTOS TÉCNICOS ARCHIVÍSTICOS, CERTIFICACION DE NO HAY 19138 DEL 03 MARZO 2020, VIGENCIA 02 ABRIL 2020, PLAZO 4 MESES A PARTIR DE LA SUSCRIPCION DEL ACTA DE INICIO, PAGOS MENSUALES</t>
  </si>
  <si>
    <t>RESOLUCION 143 DEL 15 ABRIL 2020, AUNAR RECURSOS TECNICOS Y ADMINISTRATIVOS PARA GARANTIZAR LA ENTREGA DEL SUBSIDIO ECONOMICO TIPO C A LAS PERSONAS MAYORES BENEFICIARIAS DEL SERVICIO SOCIAL SUBSIDIOS ECONOMICOS QUE SON ATENDIDAS CON RECURSOS DE LOS FONDOS DE DESARROLLO LOCAL EN EL MARCO DE LA POLITICA PUBLICA SOCIAL PARA EL ENVEJECIMIENTO Y LA VEJEZ EN EL DISTRITO CAPITAL. CONCEPTO TENICO FAVORABLE SIS S2020030878 DEL 06 ABRIL 2020, MAYO Y JUNIO 2020, PAGO MENSUAL, ORFEO 20206120005443 DEL 15 ABRIL 2020, RECIBIDO LAPT 6:23 PM</t>
  </si>
  <si>
    <t>FDLSUBA-CPS-143-2020: PRESTAR SERVICIOS PROFESIONALES ESPECIALIZADOS EN CAMPO PARA LAS REVISIONES PERIÓDICAS DE LAS OBRAS CONTRATADAS, EJECUTADAS Y TERMINADAS POR EL FONDO DE DESARROLLO LOCAL DE SUBA, A FIN DE VERIFICAR EL CUMPLIMIENTO A LA ESTABILIDAD Y GARANTÍA DE LAS MISMAS EN LOS PROYECTOS DE MALLA VIAL, ESPACIO PÚBLICO, PARQUES Y DEMÁS, CERTIFICACION DE NO HAY 19234 DEL 10 MARZO 2020, VIGENCIA 09 ABRIL 2020, PLAZO 4 MESES A PARTIR DE LA SUSCRIPCION DEL ACTA DE INICIO, PAGOS MENUSALES</t>
  </si>
  <si>
    <t>FDLSUBA-CPS-142-2020: APOYAR JURÍDICAMENTE LA EJECUCIÓN DE LAS ACCIONES REQUERIDAS PARA EL TRÁMITE E MPULSO PROCESAL DE LAS ACTUACIONES CONTRAVENCIONALES Y/O QUERELLAS QUE CURSEN EN LAS INSPECCIONES DE POLICÍA DE LALOCALIDAD, CERTIFICACION DE NO HAY 19048 DEL 24 FEBRERO 2020. VIGENCIA 23 MARZO 2020, PLAZO 4 MESES A PARTIR DE LA SUSCRIPCION DEL ACTA DE INICIO, PAGOS MENSUALES</t>
  </si>
  <si>
    <t>FDLSUBA-CPS-141-2020: PRESTAR LOS SERVICIOS ASISTENCIALES A LA ALCALDÍA LOCAL DE SUBA EN VIRTUD DEL PRINCIPIO DE COLABORACIÓN, EN ESPECIAL LA TRANSCRIPCIÓN DE ACTAS, GRABACIÓN DE SESIONES Y GESTIÓN DOCUMENTAL, ASÍ COMO LAS ACTIVIDADES QUE SE DESIGNEN DE PARTE DEL DESPACHO EN EJERCICIO DE LA FUNCIÓN ADMINISTRATIVA PROPIA DE SU COMPETENCIA. CERTIFICACION DE NO HAY 18674 DEL 11 FEBRERO 2020, VIGENCIA 10 MARZO DE 2020, PLAZO 4 MESES A PARTIR DE LA SUSCRIPCION DEL ACATA DE INICIO, PAGOS MENSUALES</t>
  </si>
  <si>
    <t>FDLSUBA-CPS-140-2020: PRESTAR SERVICIOS TÉCNICOS EN EL ÁREA DE GESTIÓN DESARROLLO LOCAL ESPECIALMENTE PARA APOYAR EN LA ATENCIÓN DE ACTIVIDADES AMBIENTALES PROPIAS DE LA ALCALDÍA LOCAL DE SUBA PARA LOGRAR CON ELCUMPLIMIENTO DE LAS METAS DEL PLAN DE DESARROLLO LOCAL DE LA VIGENCIA.CERTIFICACION DE NO HAY 18668 DEL 11 FEBRERO 2020 VIGENCIA 10 MARZO M2020, PLAZO 4 MESES A PARTIR DE LA SUSCRIPCION DEL ACATA DE INICIO, PAGOS MENSUALES</t>
  </si>
  <si>
    <t>RESOLUCION 139 DEL 08 ABRIL 2020, CONSTITUCION  CAJA MENOR ALCALDIA LOCAL DE SUBA, VIGENCIA 2020, RADICADO ORDEO 11730 DEL 13 ABRIL 2020</t>
  </si>
  <si>
    <t>FDLSUBA-CPS-139-2020: APOYAR JURÍDICAMENTE LA EJECUCIÓN DE LAS ACCIONES REQUERIDAS PARA EL TRÁMITE E IMPULSO PROCESAL DE LAS ACTUACIONES CONTRAVENCIONALES Y/O QUERELLAS QUE CURSEN EN LAS INSPECCIONES DE POLICÍA DE LA LOCALIDAD. CERTIFICACION DE NO HAY 19048 DEL 24 FEBRERO 2020. VIGENCIA 23 MARZO 2020, PLAZO 4 MESES A PARTIR DE LA SUSCRIPCION DEL ACTA DE INICIO, PAGOS MENSUALES</t>
  </si>
  <si>
    <t>FDLSUBA-CPS-137-2020: PRESTAR SERVICIOS DE APOYO EN LAS ACTIVIDADES DE SEGURIDAD Y CONVIVENCIA CIUDADANA Y RECUPERACIÓN DEL ESPACIO PÚBLICO PARA EL LOGRO DE LAS METAS DE GESTIÓN DE LA VIGENCIA LA VIGENCIA, CERTIFICACION DE NO HAY 18593 DEL 10 FEBRERO 2020, VIGENCIA 09 MARZO 2020, PLAZO 4 MESES A PARTIR DE LA SUSCRIPCION DEL ACTA DE INICIO, PAGOS MENSUALES</t>
  </si>
  <si>
    <t>FDLSUBA-CPS-136-2020: APOYAR ADMINISTRATIVA Y ASISTENCIALMENTE A LAS INSPECCIONES DE POLICIA DE LA LOCALIDAD, CERTIFICACION DE NO HAY 19050 DEL 24 FEBRERO 2020. VIGENCIA 23 MARZO 2020, PLAZO 4 MESES A PARTIR DE LA SUSCRIPCION DEL ACTA DE INICIO, PAGOS MENSUALES</t>
  </si>
  <si>
    <t>FDLSUBA-C´PS-135-2020: PRESTAR EL SERVICIO COMO CONDUCTOR DE LOS VEHÍCULOS LIVIANOS QUE INTEGRAN EL PARQUE AUTOMOTOR DE LA ALCALDÍA LOCAL DE SUBA, CERTIFICACION DE NO HAY 18630 DEL 10 FEBRERO 2020, PLAZO 4 MESES A PARTIR DE LA SUSCRIPCION DEL ACTA DE INICIO, PLAZO 4 MESES</t>
  </si>
  <si>
    <t>FDLSUBA-CPS-133-2020: PRESTAR SERVICIOS PROFESIONALES AL ÁREA DE GESTIÓN DEL DESARROLLO LOCAL DE LA ALCALDÍA LOCAL DE SUBA, PARA APOYAR LA SUPERVISIÓN DE CONTRATOS DEL PROYECTO 1427 QUE LE SEAN ASIGNADOS. CERTIFICACION DE NO HAY 18596 DEL 10 FEBRERO 2020, VIGENCIA 09 MARZO DE 2020, PLAZO 4 MESES A PARTIR DE LA SUSCRIPCION DEL ACTA DE INICIO, PAGOS MENSUALES</t>
  </si>
  <si>
    <t>FDLSUBA-CPS-075-2020: APOYAR TÉCNICAMENTE LAS DISTINTAS ETAPAS DE LOSPROCESOS DE COMPETENCIA DE LA ALCALDÍA LOCAL PARA LA DEPURACIÓN DE ACTUACIONES ADMINISTRATIVAS. NO HAY NO. 18200 DEL 3 DE FEBRERO DE 2020. PLAZO 4 MESES A PARTIR DE LA SUSCRIPCION DEL ACTA DE INICIO, PAGOS MENSUALES</t>
  </si>
  <si>
    <t>ORDEN DE COMPRA 55219 SOLICITUD SIPSE NO. 50162 DEL 15 DE SEPTIEMBRE DE 2020. LA ALCALDÍA LOCAL DE SUBA SOLICITA SUMINISTRO COMBUSTIBLE GASOLINA CORRIENTE Y ACPM PARA LOS VEHÍCULOS LIVIANOS, SOLICITA SUMINISTRO COMBUSTIBLE GASOLINACORRIENTE Y ACPM PARA LOS VEHÍCULOS LIVIANOS, PESADOS Y MAQUINARIA MENOR DE PROPIEDAD DE LA ALCALDÍA LOCAL DE SUBA,EN VIRTUD DEL ACUERDO MARCO DE PRECIOS CCE715-1-AMP-2018 PARA EL SUMINISTRO DE COMBUSTIBLE</t>
  </si>
  <si>
    <t>FDLSUBA-OCO-46293-2020: PRESTACIÓN DEL SERVICIO INTEGRAL DE ASEO Y CAFETERÍA A LAS INSTALACIONES DEL FONDO DE DESARROLLO LOCAL DE SUBA CON EL SUMINISTRO DE ELEMENTOS, PARA LA PRESTACION DE ESTE, PLAZO 6 MESES A PARTIR DE LA SUSCRIPCION DEL ACTA DE INICIO, PAGOS MENSUALES</t>
  </si>
  <si>
    <t>ADQUISICION CERTIFICADO DIGITAL FUNCION PUBLICA CON LA FIRMA GSE PARA EL ORDENADOR DEL GASTO DEL FONDO DE DESARROLLO LOCAL DE SUBA.DL SUBA</t>
  </si>
  <si>
    <t>ADQUISICIÓN CERTIFICADO DIGITAL SIN DISPOSITIVO CRIPTOGRÁFICO CON LA FIRMA GSE S.A., PARA EL ALCALDE LOCAL DE SUBA, DOCTOR JULIÁN ANDRÉS MORENO BARÓN, NOMBRADO MEDIANTE DECRETOLOCAL NO. 107 DEL 8 DE ABRIL DE 2020, SEGÚN COTIZACIÓN NO.C-1-682 Y FACTURA NO.  FE-683 DEL 8 DE ABRIL DE 2020.</t>
  </si>
  <si>
    <t>PRESTAR LOS SERVIVCIOS ESPECIALIZADOS DE VIGILANCIA Y SEGURIDAD PRIVADA PARA LA PROTECCIÓN Y CUSTODIA DE LAS PERSONAS Y LOS BIENES INMUEBLES SOBRE LOS QUE LEGALMENTE ES O LLEGUE A SER RESPONSABLE LA ALCALDÍA LOCAL DE SUBA CON LOS RECURSOS TÉCNICOS, TECNOLÓGICOS Y EL PERSONAL IDÓNEO. SIPSE 44356</t>
  </si>
  <si>
    <t>CONVENIO INTERADMINISTRATIVO FDLS-320-2020 49659 DESARROLLAR ACCIONES DE MANERA ARTICULADA ENTRE LAS PARTES, PARA EL FORTALECIMIENTO DE LOS PROCESOS DE CREACIÓN, PRODUCCIÓN, DISTRIBUCIÓN, EXHIBICIÓN, COMERCIALIZACIÓN Y PROMOCIÓN DE BIENES Y SERVICIOS CULTURALES Y CREATIVOS DE LOS AGENTES DEL SECTOR CULTURA, RECREACIÓN Y DEPORTE DE LAS LOCALIDADES DE BOGOTÁ D.C., QUE SE PRIORICEN EN EL EJE ADAPTACIÓN Y TRANSFORMACIÓN PRODUCTIVA DE LA ESTRATEGIA DE REACTIVACIÓN ECONÓMICA LOCAL- EMRE LOCAL, PROGRAMA APOYO Y FORTALECIMIENTO DE LAS INDUSTRIAS CREATIVAS Y CULTURALES PARA LA ADAPTACIÓN Y TRANSFORMACIÓN PRODUCTIVA, EN EL MARCO DE UN PROCESO DE FOMENTO, EL VALOR ESTIMADO DEL PRESENTE CONVENIO CORRESPONDE A LA SUMA DE MIL OCHOCIENTOS VEINTIDOS MILLONES CINENTO OCHENTA Y OCHO MIL OCHOCIENTOS OCHO PESOS M/CTE ($1.822.188.808) INCLUIDOS TODOS LOS COSTOS, GASTOS, TRIBUTOS E IMPUESTOS NACIONALES O DISTRITALES A QUE HAYA LUGAR, DE LOS CUALES EL FONDO DE DESARROLLO LOCAL APORTA A LA SCRD CIENTO TRECE MILLONES CUATROCIENTOS NOVENTA Y TRES MIL CIENTO CINCUENTA Y SEIS PESOS M/CTE ALCALDÍA LOCAL DE SUBA  ($113.493.156), EL PRESUPUESTO OFICIAL DESTINADO PARA EL PRESENTE CONVENIO, CORRESPONDE A LA VIGENCIA FISCAL 2020. SOL ORFEO  20206100001703FECHA 08-09 2020</t>
  </si>
  <si>
    <t>RESOLUCION 238 DE 2020 POR MEDIO DE LA CUAL SE GARANTIZA EL PAGO DE LOS COSTOS OPERATIVOS QUE SE CAUSEN EN LA ENTREGA Y DISPERCIÓN  DEL SUBSIDIO APOYO ECONOMICO TIPO C - EN EL MARCO DEL CONVENIO 4002 DE 2011, CELEBRADO EN LOS 20 FDL, LA SDIS Y LA CAJA DE COMPENSACION FAMILIAR COMPENSAR Y/O EL OPERADOR QUE SE ENCUENTRE VIGENTE,  DENTRO DEL PROYECTO 1427 SUBA DIGNA E IGUALITARIA VIGENCIA 2020</t>
  </si>
  <si>
    <t>AUTORIZAR LA TRANFERENCIA DE RECURSOS CON DESTINO A LA DIRECCION DISTRITAL DE TESORERIIA PARA ATENDER EL CANAL DE TRANSFERENCIAS MONETARIAS</t>
  </si>
  <si>
    <t>VALOR PAGO ARL, RIESGO V, CONTRATISTAS RELACIONADOS SEGÚN RESOLUCIÓN NO. 175 DEL 24 DE MARZO DE 2020, E INTERESES CORRESPONDIENTES.</t>
  </si>
  <si>
    <t>CPS-FDLSUBA-168-2020: CPS-001-2020, LA CRUZ ROJA SE OBLIGA A PRESTAR A MONTO AGOTABLE, LOS SERVICIOS Y REALIZAR LAS ACCIONES NECESARIAS PARALA ATENCION INTEGRAL, PROVISION Y ENTREGA DE AYUDA HUMANITARIA Y ASISTENCIA PARA LA CONTINGENCIA DE LPOBLACION POBRE Y VULNERABLE DE BOGOTA D. C., EN EL MARCO DE DE LA CONTENCION Y MITIGACION DEL COVID-19, LADECLARATORIA DE EMERGENCIA SANITARIA EN TODO EL TERRITORIO NACIONALY LA CALAMIDAD PUBLICA DECLARADA EN LACIUDAD DE BOGOTA D. C.,DE ACUERDO A LO ESTABLECIDO EN EL MANUAL OPERATIVO DEL SISTEMA DISTRITAL BOGOTASOLIDARIA EN CASA. ORFEO 6013 DEL 05 MAYO 2020</t>
  </si>
  <si>
    <t>VALOR PAGO RIESGO V, CONTRATISTAS RELACIONADOS SEGÚN RESOLUCIONES NO. 175 DEL 24 DE MARZO DE 2020 Y 140 DEL 8 DE ABRIL DE 2020. MES DE MAYO 2020</t>
  </si>
  <si>
    <t>VALOR PAGO RIESGO V, CONTRATISTAS RELACIONADOS SEGÚN RESOLUCIONES NO. 175 DEL 24 DE MARZO DE 2020 Y 140 DEL 8 DE ABRIL DE 2020.</t>
  </si>
  <si>
    <t>PAGO ARL CONTRATISTAS DE LA ALCALDÍA LOCAL DE SUBA, SEGÚN RESOLUCIÓN NO. 140 DEL 8 DE ABRIL DE 2020.</t>
  </si>
  <si>
    <t>FDLSUBA-CPS-138-2020: PRESTAR LOS SERVICIOS PROFESIONALES EN LA ALCALDÍA LOCAL DE SUBA, EN LOS TEMAS RELACIONADOS CON EL ÁREA DE SISTEMAS, GESTIÓN DE TICS Y TODO LO RELACIONADO CON EL RECURSO TECNOLÓGICO DE LA ALCALDÍA LOCAL DE SUBA,  NO HAY 18600 DEL 10 DE FEBRERO DE 20202. PLAZO 4 MESES A PARTIR DE LA SUSCRIPCION DEL ACTA DE INICIO, PAGOS MENASUALES</t>
  </si>
  <si>
    <t>FDLSUBA-CPS-134-2020: APOYAR JURÍDICAMENTE LA EJECUCIÓN DE LAS ACCIONES REQUERIDAS PARA EL TRÁMITE E IMPULSO PROCESAL DE LAS ACTUACIONES CONTRAVENCIONALES Y/O QUERELLAS QUE CURSEN EN LAS INSPECCIONES DE POLICÍA DE LALOCALIDAD. CERTIFICACION DE NO HAY 19048 DEL 24 FEBRERO 2020. VIGENCIA 23 MARZO 2020, PLAZO 4 MESES A PARTIR DE LA SUSCRIPCION DEL ACTA DE INICIO, PAGOS MENSUALES</t>
  </si>
  <si>
    <t>FDLSUBA-CPS-132-2020: PRESTAR LOS SERVICIOS PROFESIONALES EN LA ALCALDÍA LOCAL DE SUBA, EN LOS TEMAS RELACIONADOS CON EL ÁREA DE SISTEMAS, GESTIÓN DE TICS Y TODO LO RELACIONADO CON EL RECURSO TECNOLÓGICO DE LA ALCALDÍA LOCAL DE SUBA, NO HAY 18600 DEL 10 DE FEBRERO DE 2020, PLAZO 4 MESES A PARTIR DE LA SUSCRIPCION DEL ACTA DE INICIO, PAGOS MENSUALES</t>
  </si>
  <si>
    <t>FDLSUBA-CPS-131-2020: APOYAR JURÍDICAMENTE LA EJECUCIÓN DE LAS ACCIONES REQUERIDAS PARA EL TRÁMITE E IMPULSO PROCESAL DE LAS ACTUACIONES CONTRAVENCIONALES Y/O QUERELLAS QUE CURSEN EN LAS INSPECCIONES DE POLICÍA DE LA LOCALIDAD. CERTIFICACION DE NO HAY 19048 DEL 24 FEBRERO 2020. VIGENCIA 23 MARZO 2020, PLAZO 4 MESES A PARTIR DE LA SUSCRIPCION DEL ACAT DE INICIO, PAGOS MENSUALES</t>
  </si>
  <si>
    <t>FDLSUBA-CPS-130.2020: PRESTAR LOS SERVICIOS PROFESIONALES COMO ABOGADO EN LA ALCALDÍA LOCAL DE SUBA, PRINCIPALMENTE EN TODAS LAS GESTIONES JURÍDICAS Y ADMINISTRATIVAS EN MATERIA DE PROPIEDAD HORIZONTAL. NO HAY 18425 DEL 6 DE 2020. PLAZO 4 MESES A PARTIR DE LA SUSCRIPCION DEL ACTA DE INICIO, PAGOS MENSUALES</t>
  </si>
  <si>
    <t>FDLSUBA-CPS-129-2020: ¿PRESTAR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CERTIFICACION DE NO HAY 18429 DEL 06 FEBRERO 2020, VIGENCIA 05 MARZO 2020, PLAZO 4 MESES A PARTIR DE LA SUSCRIPCION DEL ACTA DE INICIO, PAGOS MENSUALES</t>
  </si>
  <si>
    <t>FDLSUBA-CPS-128-2020: APOYAR ADMINISTRATIVA Y ASISTENCIALMENTE A LA ALCALDÍA LOCAL DE SUBA EN LAS DIFERENTES DEPENDENCIAS CON LA OPORTUNIDAD Y CONFIDENCIALIDAD REQUERIDA, NO HAY NO. 18450 DEL 6 DE FEBRERO DE 2020. PLAZO 4 MESES A PARTIR DE LA SUSCRIPCION DEL ACTA DE INICIO, PAHGOS MENSUALES</t>
  </si>
  <si>
    <t>FDLSUBA-CPS-127-2020: PRESTAR LOS SERVICIOS PROFESIONALES EN LA ALCALDÍA LOCAL DE SUBA, PRINCIPALMENTE PARA REALIZAR ACCIONES PEDAGÓGICAS PREVENTIVAS Y DE SENSIBILIZACIÓN PARA EL ACATAMIENTO VOLUNTARIO DE LAS NORMAS EN LA LOCALIDAD. CERTIFICACION DE NO HAY 18449 DEL 06 FEBRERO 2020, VIGENCIA 05 MARZO DE 2020, PLAZO 4 MESES A PARTIR DE LA SUSCRIPCION DEL ACATA DE INICIO, PAGOS MENSUALES</t>
  </si>
  <si>
    <t>FDLSUBA-CPS-126-2020: SERVICIOS PROFESIONALES EN EL AREA DE GESTION DEL DESARROLLO LOCAL DE LA ALCALDIA LOCAL DE SUBA, PARA EL APOYO A LA EJECUCION INTEGRAL DE LOS DIFERENTES PROYECTOS DE INVERSION DESTINADOS A LA INTERVENCION DE LA MALLA VIAL, ESPACIO PUBLICO Y PARQUES DE LA LOCALIDAD. CERTIFICACION DE NO HAY 18432 DEL 06 FEBRERO 2020, VIGENCIA 05 MARZO 2020, PLAZO 4 MESES A PARTIR DE LA SUSCRIPCION DEL ACTA DE INICIO, PAGOS MENSUALES</t>
  </si>
  <si>
    <t>FDLSUBA-CPS-125-2020: PRESTAR SERVICIOS DE APOYO TECNICO EN EL AREA DE GESTIÓN DEL DESARROLLO LOCAL REALIZANDO LAS LABORES ASISTENCIALES PARA LAS ACTIVIDADES DE LA OFICINA DE INFRAESTRUCTURA EN CUMPLIMIENTO DE LAS METAS DEL PLAN DE GESTIÓN DE LA VIGENCIA. CERTIFICACION DE NO HAY 18434 DEL 06 FEBRERO 2020, VIGENCIA 05 MARZO 2020, PLAZO 4 MESES A PARTIR DE LA SUSCRIPCION DEL ACCTA DE INICIO, PAGOS MENSUALES</t>
  </si>
  <si>
    <t>FDLSUBA-CPS-124-2020: PRESTAR LOS SERVICIOS PROFESIONALES COMO ABOGADO EN LA ALCALDÍA LOCAL DE SUBA, PRINCIPALMENTE EN TODAS LAS GESTIONES JURÍDICAS Y ADMINISTRATIVAS EN MATERIA DE PROPIEDAD HORIZONTAL. NO HAY 18425 DEL 6 DE 2020. PLAZO 4 MESES A PARTIR DE LA USCRIPCION DEL ACTA DE INICIO, PAGOS MENSUALES</t>
  </si>
  <si>
    <t>FDLSUBA-CPS-123-2020: APOYAR JURÍDICAMENTE LA EJECUCIÓN DE LAS ACCIONES REQUERIDAS PARA EL TRÁMITE E IMPULSO PROCESAL DE LAS ACTUACIONES CONTRAVENCIONALES Y/O QUERELLAS QUE CURSEN EN LAS INSPECCIONES DE POLICÍA DE LA LOCALIDAD. CERTIFICACION DE NO HAY 19048 DEL 24 FEBRERO 2020. VIGENCIA 23 MARZO 2020, PLAZO 4 MESES A PARTIR DE LA SUSCRIPCION DEL ACAT DE INICIO, PAGOS MENSUALES</t>
  </si>
  <si>
    <t>FDLSUBA-CPS-122-2020: PRESTAR LOS SERVICIOS PROFESIONALES EN LA ALCALDÍA LOCAL DE SUBA, PRINCIPALMENTE PARA REALIZAR ACCIONES PEDAGÓGICAS PREVENTIVAS Y DE SENSIBILIZACIÓN PARA EL ACATAMIENTO VOLUNTARIO DE LAS NORMAS EN LA LOCALIDAD. CERTIFICACION DE NO HAY 18449 DEL 06 FEBRERO 2020, VIGENCIA 05 MARZO DE 2020, PLAZO 4 MESES A PARTIR DE LA SUSCRIPCION DEL ACTA DE INICIO, PAGOS MENSUALES</t>
  </si>
  <si>
    <t>FDLSUBA-CPS-121-2020: PRESTAR SERVICIOS PROFESIONALES AL ÁREA DE GESTIÓN DEL DESARROLLO LOCAL DE LA ALCALDÍA LOCAL DE SUBA, PARA APOYAR LA SUPERVISIÓN DE CONTRATOS DEL PROYECTO 1461 QUE LE SEAN ASIGNADOS. CERTIFICACION DE NO HAY 18589 DEL 10 FEBRERO 2020, VIGENCIA 09 MARZO DE 2020, PLAZO 4 MESES A PARTIR DE LA SUSCRIPCION DEL ACTA DE INICIO, PAGOS MENSUALES</t>
  </si>
  <si>
    <t>FDLSUBA-CPS-120-2020: ¿PRESTAR LOS SERVICIOS PROFESIONALES EN EL ÁREA GESTIÓN DEL DESARROLLO, PARA EL APOYO A LA EJECUCIÓN INTEGRAL DE LOS DIFERENTES PROYECTOS DE INVERSIÓN DESTINADOS A LA INTERVENCIÓN DE LA MALLA VIAL, ESPACIO PÚBLICO Y PARQUES DE LA LOCALIDAD DE SUBA¿. NO HAY NO. 18431 DEL6 DE FEBRERO DEL 2020. PLAZO 4 MESES A PARTIR DE LA SUSCRIPCION DEL ACTA DE INICIO, PAGOS MENSUALES</t>
  </si>
  <si>
    <t>FDLSUBA-CPS-119-2020: ¿PRESTAR LOS SERVICIOS PROFESIONALES EN EL ÁREA GESTIÓN DEL DESARROLLO, PARA EL APOYO A LA EJECUCIÓN INTEGRAL DE LOS DIFERENTES PROYECTOS DE INVERSIÓN DESTINADOS A LA INTERVENCIÓN DE LA MALLA VIAL, ESPACIO PÚBLICO Y PARQUES DE LA LOCALIDAD DE SUBA¿. CERTIFICACION NO HAY NO. 18431 DEL6 DE FEBRERO DEL 2020. PLAZO 4 MESES A PARTIR DE LA SUSCRIPCION DEL ACTA DE INICIO, PAGOS MENSUALES</t>
  </si>
  <si>
    <t>FDLSUBA-CPS-118-2020: PRESTAR LOS SERVICIOS DE APOYO AL ÁREA GESTIÓN DE DESARROLLO LOCAL POR SUS PROPIOS MEDIOS PARA LA DISTRIBUCIÓN DE LA CORRESPONDENCIA EXTERNA QUE TIENE ORIGEN EN LAS DIFERENTES DEPENDENCIAS DE LA ALCALDÍA LOCAL. NO HAY NO. 18381 DEL5 DE FEBRERO DE 2020. PLAZO 4 MESES A PARTIR DE LA SUSCRIPCION DEL ACTA DE INICIO, PAGOS MENSUALES</t>
  </si>
  <si>
    <t>FDLSUBA-CPS-117-2020: APOYAR ADMINISTRATIVA Y ASISTENCIALMENTE LAS ACTIVIDADES DE SEGURIDAD Y CONVIVENCIA CIUDADANA DE LA ALCALDIA LOCAL DDE SUBA PARA EL LOGRO DE LAS METAS DE GESTION DE LA VIGENCIA , CERTIFICACION DE NO HAY 18670 DEL 11 FEBRERO 2020, VIGENCIA 10 MARZO 2020, PLAZO 4 MESES APARTIR DEL ACTA DE INICIO, PAGOS MENSUALES</t>
  </si>
  <si>
    <t>FDLSUBA-CPS-116.2020: SERVICIOS PROFESIONALES EN EL AREA DE GESTION DEL DESARROLLO LOCAL DE LA ALCALDIA LOCAL DE SUBA, PARA EL APOYO A LA EJECUCION INTEGRAL DE LOS DIFERENTES PROYECTOS DE INVERSION DESTINADOS L INTERVENCION DE LA MALLA VIAL, ESPACIO PUBLICO Y PARQUES DE LA LOCALIDAD. CERTIFICACION DE NO HAY 18591 DEL 10 FEBRERO 2020. VIGENCIA 09 MARZO 2020, PLZAO 4 MESES A PARTIR DE LA SUSCRIPCION DEL ACTA DE INICIO, PAGOS MENSUALES</t>
  </si>
  <si>
    <t>FDLSUBA-CPS-115-2020:  EL CONTRATO QUE SE PRETENDE CELEBRAR, TENDRÁ POR OBJETO PRESTAR LOS SERVICIOS PROFESIONALES EN LA ALCALDÍA LOCAL DE SUBA, PRINCIPALMENTE PARA REALIZAR ACCIONES PEDAGÓGICAS PREVENTIVAS Y DE SENSIBILIZACIÓN PARA EL ACATAMIENTO VOLUNTARIO DE LAS NORMAS EN LA LOCALIDAD. CERTIFICACION DE NO HAY 18449 DEL 06 FEBRERO 2020, VIGENCIA 05 MARZO DE 2020, PLAZO 4 MESES A PARTIR DE LA SUSCRIPCION DEL ACTA DE INICIO, PAGOS MENSUALES</t>
  </si>
  <si>
    <t>FDLSUBA-CPS-114-2020: PRESTAR LOS SERVICIOS PROFESIONALES COMO ABOGADO EN LA ALCALDÍA LOCAL DE SUBA,PRINCIPALMENTE EN TODAS LAS GESTIONES JURÍDICAS Y ADMINISTRATIVAS EN MATERIA DE PROPIEDAD HORIZONTAL. NO HAY 18425 DEL 6 DE 2020. PLAZO 4 MESES A PARTIR DE LA SUSCRIPCION DEL ACTA DE INICIO, PAGOS MENSUALES</t>
  </si>
  <si>
    <t>FDLSUBA-CPS-113-2020: PRESTAR SERVICIOS PROFESIONALES ESPECIALIZADOS AL ÁREA DE GESTIÓN DEL DESARROLLO LOCAL DE LA ALCALDÍA LOCAL DE SUBA, PARA APOYAR LA SUPERVISIÓN DE CONTRATOS DE LOS PROYECTOS QUE LE SEANASIGNADOS. CERTIFICACION DE NO HAY 18601 DEL 10 FEBRERO 2020, VIGENCIA 09 MARZO DE 2020, PLAZO 4 MESES A PARTIR DE LA SUSCRIPCION DEL ACTA DE INICIO, PAGOS MENSUALES</t>
  </si>
  <si>
    <t>FDLSUBA-CPS-112-2020: APOYAR JURÍDICAMENTE LA EJECUCIÓN DE LAS ACCIONES REQUERIDAS PARA LA DEPURACIÓN DE LAS ACTUACIONES ADMINISTRATIVAS QUE CURSAN EN LA ALCALDÍA LOCAL. CERTIFICACION DE NO HAY 18194 DEL 03 FEBRERO 2020, VIGENCIA 02 MARZO 2020, PLAZO 4 MESES A PARTIR DE LA SUSCRIPCION DEL ACTA DE INICIO, PAGOS MENSUALES</t>
  </si>
  <si>
    <t>FDLSUBA-CPS-110-2020: PRESTAR LOS SERVICIOS PROFESIONALES PARA EL APOYO EN EL TRÁMITE DE DESPACHOS COMISORIOS DE LA ALCALDÍA LOCAL DE SUBA. CERTIFICACION DE NO HAY 18385 DEL 05 FEBRERO 2020, VIGENCIA 04 MARZO DE 2020, PLAZO 4 MESES A PARTIR DE LA SUSCRIPCION DEL ACTA DE INICIO, PAGOS MENSUALES</t>
  </si>
  <si>
    <t>FDLSUBA-CPS-109.2020: ¿PRESTAR LOS SERVICIOS DE APOYO AL ÁREA GESTIÓN DE DESARROLLO LOCAL POR SUS PROPIOS MEDIOS PARA LA DISTRIBUCIÓN DE LA CORRESPONDENCIA EXTERNA QUE TIENE ORIGEN EN LAS DIFERENTES DEPENDENCIAS DE LA ALCALDÍA LOCAL.¿.CERTIFICACION DE NO HAY NO. 18202 DEL 3 DE FEBRERO DE 2020. PLAZO 4 MESES A PARTIR DE LA SUSCRIPCION DEL ACTA DE INICIO, PAGOS MENSUALES</t>
  </si>
  <si>
    <t>FDLSUBA-CPS-108-2020: ¿PRESTAR SERVICIOS PROFESIONALES AL ÁREA DE GESTIÓN DEL DESARROLLO LOCAL DE LA ALCALDÍA LOCAL DE SUBA, PARA APOYAR LA SUPERVISIÓN DE CONTRATOS DEL PROYECTO 1426 QUE LE SEAN ASIGNADOS¿. CERTIFICACION DE NO HAY 18590 DEL 10 FEBRERO 2020, VIGENCIA 09 MARZO DE 2020, PLAZO 4 MESES APARTIR DE LA SUSCRIPCION DEL ACTA DE INICIO, PAGOS MENSUALES</t>
  </si>
  <si>
    <t>FDLSUBA-CPS-107-2020: EL CONTRATO QUE SE PRETENDE CELEBRAR, TENDRÁ POR OBJETO APOYAR TÉCNICAMENTE LAS DISTINTAS ETAPAS DE LOS PROCESOS DE COMPETENCIA DE LA ALCALDÍA LOCAL PARA LA DEPURACIÓN DE ACTUACIONES ADMINISTRATIVAS. NO HAY NO. 18201 DEL 3 DE FEBRERO DE 2020. PLAZO 4 MESES A PARTIR DE LA SUSCRIPCION DEL ACAT DE INICIO, PAGOS MENSUALES</t>
  </si>
  <si>
    <t>FDLSUBA-CPS-106-2020: EL CONTRATO QUE SE PRETENDE CELEBRAR, TENDRÁ POR OBJETO APOYAR TÉCNICAMENTE LAS DISTINTAS ETAPAS DE LOS PROCESOS DE COMPETENCIA DE LA ALCALDÍA LOCAL PARA LA DEPURACIÓN DE ACTUACIONES ADMINISTRATIVAS,NO HAY NO. 18201 DEL 3 DE FEBRERO DE 2020. PLAZP 4 MESES A PARTIR DE LA SUISCRIPCION DEL ACTA DE INICIO, PAGOS MENSUALES</t>
  </si>
  <si>
    <t>FDLSUBA-CPS-105-2020: EL CONTRATO QUE SE PRETENDE CELEBRAR, TENDRÁ POR OBJETO APOYAR TÉCNICAMENTE LAS DISTINTAS ETAPAS DE LOS PROCESOS DE COMPETENCIA DE LA ALCALDÍA LOCAL PARA LA DEPURACIÓN DE ACTUACIONES ADMINISTRATIVAS. NO HAY NO. 18201 DEL 3 DE FEBRERO DE 2020. PLAZO 4 MESES A PARTIR DE LA SUSCRIPCION DEL ACTA DE INICIO, PAGOS MENSUALES</t>
  </si>
  <si>
    <t>FDLSUBA-CPS-104-2020: PRESTAR EL SERVICIO COMO CONDUCTOR DE LOS VEHÍCULOS LIVIANOS QUE INTEGRAN EL PARQUE AUTOMOTOR DE LA ALCALDÍA LOCAL DE SUBA. CERTIFICACION DE NO HAY 18630 DEL 10 FEBRERO 2020, PLAZO 4 MESES A PARTIR DE LA SUSCRIPCION DEL ACTA DE INICIO, PAGOS MENSUALES</t>
  </si>
  <si>
    <t>FDLSUBA-CPS-103-2020: PRESTAR SERVICIOS TÉCNICOS EN EL ÁREA DE GESTIÓN DEL DESARROLLO LOCAL ESPECIALMENTE EN LA ATENCIÓN DE ACTIVIDADES RELACIONADAS CON LA PARTICIPACIÓN CIUDADANA DE LA ALCALDÍA LOCAL DE SUBA PARA LOGRAR CON EL CUMPLIMIENTO DE LAS METAS DEL PLAN DE DESARROLLO LOCAL DE LA VIGENCIA, CERTIFICACION DE NO HAY 190731 DEL 25 FEBRERO 2020. VIGENCIA 24 MARZO 2020, PLAZO 4 MESES A PARTIR DE LA SUSCRIPCION DEL ACAT DE INICIO, PAGOS MENSUALES</t>
  </si>
  <si>
    <t>RESOLUCION 103/2020 PAGO ARL 4 Y 5 ENERO/2020 DE: CTO 022/19 CRISTIAN CALDERON, CTO 023/19 WILLIAM RIODRIGUEZ, CTO 024/19 JUAN CASTILLO, CTO 27/19 WILSON RINCON, CTO 28/19 ISIDRO TELLEZ, CTO 030/19 RICHARD BUITRAGO Y 190/19 HERNAN ALVARADO</t>
  </si>
  <si>
    <t>RESOLUCION 103/2020 PAGO ARL 4 Y 5, ENERO 2020 DE: CTO 177/19 ANTONIS MEJIA. CTO 242/19 SIGIFREDO DIAZ, CTO 248/19 FABIO GONZALEZ, CTO 034/19 LUIS OTERO, CTO 055/19 FREDDY ORTIZ,CTO 127/19 HEINER BONILLA, CTO 128/19 BERTILDA VASQUEZ, 129/19 ALEXANDRA SIERRA, CTO 176/19 DIANA RIOS, CTO 217/19 JOSE AVILA Y CTO 218/19 ALBERSI AREVALO</t>
  </si>
  <si>
    <t>RESOLUCION 103 DE 2020, PAGO ARL MES DE ENERO 2020 DE: CTO 122/19 FELIPE OTERO, CTO 182/19 JOSE MORA, CTO 180/19 JUAN GRIEGO, CTO 83/19 FREDDY RODRIGUEZ, CTO 84/19 LUIS ZAMBRANO, CTO 85/19 GERMAN SANCHEZ Y CTO 210/19 LEONEL GONZALEZ</t>
  </si>
  <si>
    <t>FDLSUBA-CPS-102-2020: PRESTAR APOYO TÉCNICO EN EL ÁREA DE GESTIÓN DEL DESARROLLO LOCAL EN EL ÁREA DE DESPACHOS COMISORIOS, PARA LOGRAR EL CUMPLIMIENTO DE LAS METAS DEL PLAN DE DESARROLLO LOCAL DE LA VIGENCIA.¿ CERTIFICACION DE NO HAY 18357 DEL 05 FEBRERO 2020, VIGENCIA 04 MARZO DE 2020, PLAZO 4 MESES A PARTIR DE LA SUSCRIPCION DEL ACTA DE INICIO, PAGOS MENSUALES</t>
  </si>
  <si>
    <t>FDLSUBA-CPS-101-2020: ¿SERVICIOS PROFESIONALES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 PLAZO 4 MESES A PARTIR DE LA SUSCRIPCION DEL ACTA DE INICIO, PAGOS MENSUALES</t>
  </si>
  <si>
    <t>FDLSUBA-CPS-100-2020: ¿PRESTAR LOS SERVICIOS DE APOYO AL ÁREA GESTIÓN DE DESARROLLO LOCAL POR SUS PROPIOS MEDIOS PARA LA DISTRIBUCIÓN DE LA CORRESPONDENCIA EXTERNA QUE TIENE ORIGEN EN LAS DIFERENTES DEPENDENCIAS DE LA ALCALDÍA LOCAL¿. NO HAY NO. 18381 DEL 5 DE FEBRERO DE 2020. PLAZO 4 MESES A PARTIR DE LA SUSCRIPCION DEL ACTAD DE INICIO, PAGOS MENSUALES</t>
  </si>
  <si>
    <t>FDLSUBA-CPS-099-2020: PRESTAR SERVICIOS PROFESIONALES ESPECIALIZADOS EN EL ÁREA DE GESTIÓN DEL DESARROLLO LOCAL DE LA ALCALDÍA LOCAL DE SUBA, PARA EL APOYO LA EJECUCIÓN INTEGRAL DE LOS DIFERENTES PROYECTOS DE INVERSIÓN DESTINADOS A LA INTERVENCIÓN DE LA MALLA VIAL, ESPACIO PUBLICO Y PARQUES DE LA LOCALIDAD DE SUBA, CERTIFICACION DE NO HAY 18592 DEL 10 FEBRERO 2020, VIGENCIA 09 MARZO 2020, PLAZO 4 MESES A PARTIR DE LA SUSCRIPCION DEL ACTA DE INICIO, PAGOS MENSUALES</t>
  </si>
  <si>
    <t>FDLSUBA-CPS-098-2020: SERVICIOS PROFESIONALES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VIGENCIA.CERTIFICACION DE  NO HAY NO. 18426 DEL 6 DE FEBRERO DE 2020. PLAZO 4 MESES A PARTIR DE LA SUSCRIPCION DEL ACAT DE INICIO, PAGOS MENSUALES</t>
  </si>
  <si>
    <t>FDLSUBA-CPS-097-2020:  PRESTAR LOS SERVICIOS PROFESIONALES PARA LIDERAR Y REALIZAR EL LEVANTAMIENTO Y VERIFICACIÓN DEL INVENTARIO DE LOS BIENES MUEBLES PROPIEDAD DE LA ALCALDÍA LOCAL DE SUBA. CERTIFICACION DE NO HAY 18672 DEL 11 FEBRERO 2020, VIGENCIA 10 MARZO DE 2020, PLAZO 4 MESES A PARTIR DE LA SUCRIPCION DEL ACTA DE INICIO, PAGOS MENSUALES</t>
  </si>
  <si>
    <t>FDLSUBA-CPS-096-2020: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CERTIFICACION DE NO HAY 18147 DEL 31 ENERO 2020. VIGENCIA 29 FEBRERO 2020, PLAZO 4 MESES A PARTIR DE LA SUSCRIPCION DEL ACTA DE INICIO, PAGOS MENSUALES</t>
  </si>
  <si>
    <t>FDLSUBA-CPS-095-2020: APOYAR JURÍDICAMENTE LA EJECUCIÓN DE LAS ACCIONES REQUERIDAS PARA LA DEPURACIÓN DE LAS ACTUACIONES ADMINISTRATIVAS QUE CURSAN EN LA ALCALDÍA LOCAL. CERTIFICACION DE NO HAY 18194 DEL 03 FEBRERO 2020, VIGENCIA 02 MARZO 2020, PLAZO 4 MESES A PARTIR DE LA SUSCRIPCION DEL ACTA DE INICIO, PAGOS MENSUALES</t>
  </si>
  <si>
    <t>FDLSUBA-CPS-094-2020: APOYAR JURÍDICAMENTE LA EJECUCIÓN DE LAS ACCIONES REQUERIDAS PARA LA DEPURACIÓN DE LAS ACTUACIONES ADMINISTRATIVAS QUE CURSAN EN LA ALCALDÍA LOCAL. NO HAY 18193 DEL 3 DE FEBRERO DE 2020. PLAZO 4 MESES A PARTIR DE LA SUSCRIPCION DEL ACTA DE INICIO, PAGOS MENSUALES</t>
  </si>
  <si>
    <t>FDLSUBA-CPS-093-2020: PRESTAR SERVICIOS PROFESIONALES PARA APOYO AL EQUIPO DE PRENSA Y COMUNICACIONES DE LA ALCALDIA LOCAL EN LA CREACION, REALIZACION Y PRODUCCION DE VIDEOS QUE TRANSMITAN UN MENSAJE DE COMUNICACION INTERNA Y EXTERNA, CERTIFICACION DE NO HAY 18597 DEL 10 FEBRERO 2020, VIGENCIA 09 MARZO DE 2020, PLAZO 4 MESES A PARTIR DE LA SUSCRIPCION DEL ACTA DE INICIO, PAGOS MENSUALES</t>
  </si>
  <si>
    <t>FDLSUBA-CPS-092-2020: ¿PRESTAR SERVICIOS DE APOYO A LA GESTIÓN MEDIANTE LABORES ADMINISTRATIVAS Y FINANCIERAS EN LA OFICINA DE CONTABILIDAD EN EL ÁREA DE GESTIÓN DEL DESARROLLO LOCAL.¿. NO HAY NO. 18437 DEL 6 DE FEBRERO DE 2020. PLAZO 4 MESES A PARTIR DE LA USCRICION DEL ACTA DE INICIO, PAGOS MENSUALES</t>
  </si>
  <si>
    <t>FDLSUBA-CPS-091-2020: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NO HAY NO. 18671 DEL 11 DE FEBRERO DE 2020 , PLAZO 4 MESES A PARTIR DE LA SUSCRIPCION DEL ACTA DE INICIO, PAGOS MENSUALES</t>
  </si>
  <si>
    <t>FDLSUBA--CPS-090-2020: PRESTAR SERVICIOS PROFESIONALES ESPECIALIZADOS EN EL ÁREA DE GESTIÓN DEL DESARROLLO LOCAL DE LA ALCALDÍA LOCAL DE SUBA PARA EL APOYO AL SEGUIMIENTO DE LA EJECUCIÓN DE LOS PROYECTOS DE INVERSIÓN DESTINADOS A LA INTERVENCIÓN DE INFRAESTRUCTURA DE LA LOCALIDAD DE SUBA. NO HAY NO. 18595 DEL 10 DE FEBRERO DE 2020. PLAZO 4 MESES A PARTIR DE LA USCRIPCION DEL ACTA DE INICIO, PAGOS MENSUALES</t>
  </si>
  <si>
    <t>FDLS-CPS-089-2020: APOYAR JURÍDICAMENTE LA EJECUCIÓN DE LAS ACCIONES REQUERIDAS PARA LA DEPURACIÓN DE LAS ACTUACIONES ADMINISTRATIVAS QUE CURSAN EN LA ALCALDÍA LOCAL. NO HAY 18193 DEL 3 DE FEBRERO DE 2020. PLAZO 4 MESES A PARTIR DE LA SUSCRIPCION DEL ACATA DE INICIO, PAGOS MENSUALES</t>
  </si>
  <si>
    <t>FDLSUBA-CPS-088-2020: : APOYAR ADMINISTRATIVA Y ASISTENCIALMENTE A LA ALCALDÍA LOCAL DE SUBA EN LAS DIFERENTES DEPENDENCIAS CON LA OPORTUNIDAD Y CONFIDENCIALIDAD REQUERIDA, NO HAY NO. 18450 DEL 6 DE FEBRERO DE 2020. PLAZO 4 MESES A PARTIR DE LA SUSCRIPCION DEL ACTA DE INICIO, PAGOS MENSUALES</t>
  </si>
  <si>
    <t>FDLSUBA-CPS-087-2020: PRESTAR SERVICIOS AL ÁREA DE GESTIÓN DEL DESARROLLOLOCAL DE LA ALCALDÍA LOCAL DE SUBA, ESPECIALMENTE COMO APOYO EN EL ALMACÉN, CERTIFICACION DE NO HAY 18667 DEL 11 FEBRERO 2020, VIGENCIA 11 MARZO DE 2020, PLAZO 4 MESES A PARTIR DE LA SUSCRIPCION DEL ACTA DE INICIO, PAGOS MENSUALES</t>
  </si>
  <si>
    <t>FDLSUBA-CPS-086-2020: APOYAR JURÍDICAMENTE LA EJECUCIÓN DE LAS ACCIONES REQUERIDAS PARA LA DEPURACIÓN DE LAS ACTUACIONES ADMINISTRATIVAS QUE CURSAN EN LA ALCALDÍA LOCAL. NO HAY 18193 DEL 3 DE FEBRERO DE 2020. PLAZO 4 MESES A PARTIR DE LA SUSCRIPCION DEL ACTA DE INICIO, PAGOS MENSUALES</t>
  </si>
  <si>
    <t>FDLSUBA-CPS-085-2020: EL CONTRATO QUE SE PRETENDE CELEBRAR, TENDRÁ POR OBJETO PRESTAR LOS SERVICIOS PROFESIONALES EN LA ALCALDÍA LOCAL DE SUBA, PRINCIPALMENTE PARA REALIZAR ACCIONES PEDAGÓGICAS PREVENTIVAS Y DE SENSIBILIZACIÓN PARA EL ACATAMIENTO VOLUNTARIO DE LAS NORMAS EN LA LOCALIDAD. CERTIFICACION DE NO HAY 18449 DEL 06 FEBRERO 2020, VIGENCIA 05 MARZO DE 2020, PLAZO 4 MESES A PARTIR E LA SUSCRIPCION DEL ACTA DE INICIO, PAGOS MENSUALES</t>
  </si>
  <si>
    <t>FDLSUBA-CPS-084-2020: APOYAR JURÍDICAMENTE LA EJECUCIÓN DE LAS ACCIONES REQUERIDAS PARA LA DEPURACIÓN DE LAS ACTUACIONES ADMINISTRATIVAS QUE CURSAN EN LA ALCALDÍA LOCAL. NO HAY 18193 DEL 3 DE FEBRERO DE 2020. PLAZO 4 MESES A PARTIR DE LA SUSCRIPCION DEL ACTA DE INICIO, PAGOS MENSUALES</t>
  </si>
  <si>
    <t>FDLSUBA-CPS-083-2020: APOYAR JURÍDICAMENTE LA EJECUCIÓN DE LAS ACCIONES REQUERIDAS PARA LA DEPURACIÓN DE LAS ACTUACIONES ADMINISTRATIVAS QUE CURSAN EN LA ALCALDÍA LOCAL. NO HAY 18193 DEL 3 DE FEBRERO DE 2020. PLAZO 4 MESES A PARTIR DE LA SUSCRIPCION DEL ACTA DE INICIO, PAGOS MENSUALES</t>
  </si>
  <si>
    <t>FDLS-CPS-082-2020: PRESTAR LOS SERVICIOS PROFESIONALES JURÍDICOS ESPECIALIZADOS A LA ALCALDÍA LOCAL DE SUBA, PRINCIPALMENTE LIDERANDO LAS ACCIONES PEDAGÓGICAS PREVENTIVAS Y DE SENSIBILIZACIÓN PARA EL ACATAMIENTO VOLUNTARIO DE LA NORMATIVA EN MATERIA DEL RÉGIMEN URBANÍSTICO, LEGAL FUNCIONAMIENTO DE LOS ESTABLECIMIENTOS COMERCIALES, USO DEL ESPACIO PÚBLICO Y MEDIO AMBIENTE EN LA ALCALDÍA LOCAL DE SUBA. CERTIFICACION DE NO HAY 18444 DEL 06 FEBRERO 2020, VIGENCIA 05 MARZO DE 2020, PLAZO 4 MESES A PARTIR DE LA SUSCRIPCION DEL ACAT DE INICIO, PAGOS MENSUALES</t>
  </si>
  <si>
    <t>FDLSUBA-CPS-081-2020: APOYAR JURÍDICAMENTE LA EJECUCIÓN DE LAS ACCIONES REQUERIDAS PARA LA DEPURACIÓN DE LAS ACTUACIONES ADMINISTRATIVAS QUE CURSAN EN LA ALCALDÍA LOCAL. PLAZO 4 MESES A PARTIR DE LA SUSCRIPCION DEL ACTA DE INICIO, PAGOS MENSUALES</t>
  </si>
  <si>
    <t>FDLS-CPS-079-2020: PRESTAR LOS SERVICIOS DE APOYO AL ÁREA GESTIÓN DE DESARROLLO LOCAL POR SUS PROPIOS MEDIOS PARA LA DISTRIBUCIÓN DE LA CORRESPONDENCIA EXTERNA QUE TIENE ORIGEN EN LAS DIFERENTES DEPENDENCIAS DE LA ALCALDÍA LOCAL, NO HAY NO. 18202 DEL 3 DE FEBRERO DE 2020. PLAZO 4 MESES A PARTIR DE LA SUSCRIPCION DEL ACTA DE INICIO, PAGOS MENSUALES</t>
  </si>
  <si>
    <t>FDLSUBA-CPS-078-2020: PRESTAR SERVICIOS PROFESIONALES ESPECIALIZADOS EN EL DESPACHO PARA LINEAMIENTOS JURIDICOS, FINANCIEROS, Y ADMINISTRATIVOS PARA EVALUAR Y ORIENTAR TEMAS PRIORITARIOS EN EL AREA DE GESTION DEL DESARROLLO LOCAL DE LA ALCALDIA LOCAL DE SUBA. CERTIFICACION DE NO HAY 18602 DEL 10 FEBRERO 2020, VIGENCIA 09 MARZO 2020, PLAZO 4 MESES A PARTIR DE LA SUSCRIPCION DEL ACTA DE INICIO, PAGOS MENSUALES</t>
  </si>
  <si>
    <t>FDLSUBA-CPS-077-2020: APOYAR AL EQUIPO DE PRENSA Y COMUNICACIONES DE LA ALCALDÍA LOCAL EN LA REALIZACIÓN DE PRODUCTOS Y PIEZAS DIGITALES, IMPRESAS Y PUBLICITARIAS DE GRAN FORMATO Y DE ANIMACIÓN GRÁFICA, ASÍ COMO APOYAR LA PRODUCCIÓN Y MONTAJE DE EVENTOS. PLAZO 4 MESES A PARTIR DE LA SUSCRIPCION DEL ACTA DE INICIO, PAGOS MENSUALES, CERTIFICACION DE NO HAY 18599 DEL 10 FEBRERO 2020, VIGENCIA 09 MARZO DE 2020</t>
  </si>
  <si>
    <t>FDLSUBA-CPS-076-2020: :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DESUBA¿. NO HAY NO 17910 DEL 25 DE ENERO DE 2020. PLAZO 4 MESES A PARTIR DE LA SUSCRIPCION DEL ACTA DE INICIO, PAGOS MENSUALES</t>
  </si>
  <si>
    <t>FDLSUBA-CPS-074-2020: APOYAR AL EQUIPO DE PRENSA Y COMUNICACIONES DE LA ALCALDÍA LOCAL EN LA REALIZACIÓN DE PRODUCTOS Y PIEZAS DIGITALES, IMPRESAS Y PUBLICITARIAS DE GRAN FORMATO Y DE ANIMACIÓN GRÁFICA, ASÍ COMO APOYAR LA PRODUCCIÓN Y MONTAJE DE EVENTOS. PLAZO 4 MESES A PARTIR DE LA SUSCRIPCION DEL ACTA DE INICIO, PAGOS MENSUALES, CERTIFICACION DE NO HAY 18293 DEL 04 FEBRERO 2020, VIGENCIA 03 MARZO 2020</t>
  </si>
  <si>
    <t>FDLSUBA-CPS-073-2020: PRESTAR LOS SERVICIOS PROFESIONALES EN EL ÁREA DE GESTIÓN DEL DESARROLLO, PARA EL APOYO A LA EJECUCIÓN INTEGRAL DE LOS DIFERENTES PROYECTOS DE INVERSIÓN DESTINADOS A LA INTERVENTORÍA DE LA MALLA VIAL, ESPACIO PÚBLICO Y PARQUES DE LA LOCALIDAD DE SUBA. CERTIFICACION  NO HAY NO. 18431 DEL6 DE FEBRERO DEL 2020. PLAZO 4 MESES A PARTIR DE LA SUSCRIPCION DEL ACTA DE INICIO, PAGOS MENSUALES</t>
  </si>
  <si>
    <t>PRESTAR LOS SERVICIOS PROFESIONALES EN EL ÁREA DE GESTIÓN DEL DESARROLLO, PARA EL APOYO A LA EJECUCIÓN INTEGRAL DE LOS DIFERENTES PROYECTOS DE INVERSIÓN DESTINADOS A LA INTERVENTORÍA DE LA MALLA VIAL, ESPACIO PÚBLICO Y PARQUES DE LA LOCALIDAD DE SUBA. NO HAY NO. 18431 DEL6 DE FEBRERO DEL 2020. PLAZO 4 MESES A PARTIR DE LA SUSCRIPCION DEL ACTA DE INICIO, PAGOS MENSUALES</t>
  </si>
  <si>
    <t>FDLSUBA-071-2020: ¿PRESTAR LOS SERVICIOS PROFESIONALES COMO ABOGADO (A) PARA APOYAR LA GESTIÓN CONTRACTUAL DEL ÁREA GESTIÓN DEL DESARROLLO LOCAL DE LA ALCALDÍA LOCAL DE SUBA, EN LOS DIFERENTES PROCESOS DE SELECCIÓN EN SUS ETAPAS PRECONTRACTUAL, CONTRACTUAL Y POSTCONTRACTUAL¿.NO HAY # 17908 DE 2020. PLAZO 4 MESES A PARTIR DE LA SUSCRIPCION DEL ACTA DE INICIO, PAGOS MENSUALES</t>
  </si>
  <si>
    <t>FDLSUBA-CPS-070-2020: PRESTACIÓN DE SERVICIO COMO APOYO AL AREA GESTION DE DESARROLLO LOCAL EN EL CENTRO DE DOCUMENTACIÓN E INFORMACIÓN - CDI, EN LA RECEPCIÓN PARA LA ATENCIÓN DEL CONMUTADOR DE LA ALCALDIA LOCAL DE SUBA. NO HAY # 17907 DE 2020. PLAZO 4 MESES A PARTIR DE LA SUSCRIPCION DEL ACATDE INICIOS, PAGOS MENSUALES</t>
  </si>
  <si>
    <t>FDLSUBA-069-2020: PRESTAR SERVICIOS PROFESIONALES PARA LA OPERACIÓN, SEGUIMIENTO Y CUMPLIMIENTO DE LOSPROCESOS Y PROCEDIMIENTOS DEL SERVICIO SOCIAL APOYO ECONÓMICO TIPO C, REQUERIDOS PARA EL OPORTUNO Y ADECUADO REGISTRO,CRUCE Y REPORTE DE LOS DATOS EN EL SISTEMA DE INFORMACIÓN Y REGISTRO DE BENEFICIARIOS SIRBE, QUE CONTRIBUYAN A LA GARANTÍADE LOS DERECHOS DE LA POBLACIÓN MAYOR EN EL MARCO DE LA POLÍTICA PÚBLICA SOCIAL PARA EL ENVEJECIMIENTO Y LA VEJEZ EN ELDISTRITO CAPITAL A CARGO DE LA ALCALDÍA LOCAL. CERTIFICACION DE NO HAY 18384 DEL 05 FEBRERO 2020, VIGENCIA 04 MARZO DE 2020, PLAZO 4 MESES A PARTIR DE LA SUSCRIPCION DEL ACAT DE INICIO, PAGOS MENSUALES</t>
  </si>
  <si>
    <t>FDLSUBA-CPS-068-2020:  PRESTAR LOS SERVICIOS COMO OPERARIO DE VOLQUETA, EN ELÁREA GESTIÓN DEL DESARROLLO DE SUBA. CERTIFICACION DE NO HAY 17911 DEL 25 ENERO 2020, VIGENCIA 23 FEBRERO 2020, PLAZO 4 MESES A PARTIR DE VLA SUSCRIPCION DEL ACTA DE INICIO, PAGOS MENSUALES</t>
  </si>
  <si>
    <t>FDLSUBA-CPS-067-2020:  PRESTAR LOS SERVICIOS COMO OPERARIO DE VOLQUETA, EN ELÁREA GESTIÓN DEL DESARROLLO DE SUBA.CERTIFICACION DE NO HAY 17911 DEL 25 ENERO 2020, VIGENCIA 23 FEBRERO 2020, PLAZO 4 MESES A PARTIR DE LA SUSCRIPCION DEL ACATA DE INICIO, PAGOS MENSUALES</t>
  </si>
  <si>
    <t>FDLSUBA-CPS-063-2020: EL CONTRATO QUE SE PRETENDE CELEBRAR, TENDRÁ POR OBJETO PRESTAR LOS SERVICIOS COMO OPERARIO DE MAQUINARIA AMARILLA DEL ÁREA GESTIÓN DEL DESARROLLO DE LA ALCALDÍA LOCAL DE SUBA, CERTIFICACION DE NO HAY 17912 DEL 25 ENERO 2020, VIGENCIA 23 FEBRERO 2020, PLAZO 4 MESES A PARTIR DE LA SUSCRIPCION DEL ACTA DE INICIO, PAGOS MENSUALES</t>
  </si>
  <si>
    <t>FDLSUBA-CPS-062-2020: EL CONTRATO QUE SE PRETENDE CELEBRAR, TENDRÁ POR OBJETO PRESTAR LOS SERVICIOS COMO OPERARIO DE MAQUINARIA AMARILLA DEL ÁREA GESTIÓN DEL DESARROLLO DE LA ALCALDÍA LOCAL DE SUBA. CERTIFICACION DE NO HAY 17912 DEL 25 ENERO 2020, VIGENCIA 23 FEBRERO 2020, PLAZO 4 MESES A PARTIR DE LA SUSCRIPCION DEL ACTA DE INICIO. PAGOS MENSUALES</t>
  </si>
  <si>
    <t>FDLSUBA-CPS-061-2020: PRESTAR LOS SERVICIOS PROFESIONALES PARA APOYAR AL GRUPO DE TRABAJO DE APOYO A LA RED NACIONAL DE PROTECCIÓN AL CONSUMIDOR EN TODAS LAS ACTUACIONES TÉCNICAS Y ADMINISTRATIVAS ADELANTADAS EN LAS VISITAS, ACOMPAÑAMIENTO, CAPACITACIÓN Y SOCIALIZACIÓN Y/O SENSIBILIZACIÓN PARA EL CONTROL Y VERIFICACIÓN DE REGLAMENTOS TÉCNICOS Y METROLOGÍA LEGAL. CERTIFICACION DE NO HAY 18379 DEL 05 FEBRERO 2020, VIGENCIA 04 MARZO DE 2020, PLAZO 4 MESES A PARTIR DE LA SUSCRIPCION DEL ACTA DE INICIO, PAGOS MENSUALES</t>
  </si>
  <si>
    <t>FDLSUBA-CPS-060-2020: ¿PRESTAR LOS SERVICIOS PROFESIONALES COMO ABOGADO (A) PARA APOYAR LA GESTIÓN CONTRACTUAL DEL ÁREA GESTIÓN DEL DESARROLLO LOCAL DE LA ALCALDÍA LOCAL DE SUBA, EN LOS DIFERENTES PROCESOS DE SELECCIÓN EN SUS ETAPAS PRECONTRACTUAL, CONTRACTUAL Y POSTCONTRACTUAL¿. NO HAY # 17908 DE 2020. PLAZO 4 MESES A PARTIR DE LA SUSCRIPCION DEL ACTA DE INICIO, PAGOS MENSUALES</t>
  </si>
  <si>
    <t>FDLS-CPS-059-2020: ¿PRESTAR EL SERVICIO COMO CONDUCTOR DE LOS VEHÍCULOS LIVIANOS QUE INTEGRAN EL PARQUE AUTOMOTOR DE LA ALCALDÍA LOCAL DE SUBA¿. CERTIFICACION DE NO HAY 18630 DEL 10 FEBRERO 2020, PLAZO 4 MESES A PARTIR DE LA SUSCRIPCION DEL ACTA DE INICIO, PAGOS MENSUALES</t>
  </si>
  <si>
    <t>FDLSUBA-CPS-058-2020: PRESTAR LOS SERVICIOS DE APOYO EN LAS ACTIVIDADES ADMINISTRATIVAS PROPIAS EN EL ÁREA GESTIÓN DE DESARROLLO LOCAL Y APOYO A LAS DIFERENTES ACTIVIDADES QUE SE GENERAN EN EL DESPACHO. CERTIFICACION DE NO HAY 18677 DEL 11 FEBRERO 2020, VIGENCIA 10 MARZO 2020, PLAZO 4 MESES A PARTIR DE LA SUSCRIPCION DEL ACTA DE INICIO, PAGOS MENSUALES</t>
  </si>
  <si>
    <t>FDLSUBA-CPS-057-2020: ¿PRESTAR LOS SERVICIOS DE APOYO AL ÁREA GESTIÓN DEDESARROLLO LOCAL POR SUS PROPIOS MEDIOS PARA LA DISTRIBUCIÓN DE LA CORRESPONDENCIAEXTERNA QUE TIENE ORIGEN EN LAS DIFERENTES DEPENDENCIAS DE LA ALCALDÍA LOCAL¿. NO HAY NO. 18381 DEL5 DE FEBRERO DE 2020. PLAZO 4 MESES A PARTIR DE LA SUSCRIPCION DEL ACATA DE INICIO, PAGOS MENSUALES</t>
  </si>
  <si>
    <t>FDLSUBA-CPS-056-2020: ¿PRESTAR SERVICIOS PROFESIONALES EN EL ÁREA GESTIÓN DELDESARROLLO LOCAL DE LA ALCALDÍA LOCAL DE SUBA, EN TEMAS SOCIALES EN MATERIA DEINFRAESTRUCTURA, PARA LOGRAR EL CUMPLIMIENTO DE LAS METAS DEL PLAN DE DESARROLLO DE LA VIGENCIA¿. CERTIFICACION NO HAY 18433 DEL 06 FEBRERO 2020, VIGENCIA 05 MARZO 2020, PLAZO 4 MESES A PARTIR DE LA SUSCRIPCION DEL ACTA DE INICIO, PAGOS MENSUALES</t>
  </si>
  <si>
    <t>FDLS-CPS-055-2020:  ¿PRESTAR SERVICIOS PROFESIONALES PARA LA OPERACIÓN, PRESTACIÓN Y SEGUIMIENTO Y CUMPLIMIENTODE LOS PROCEDIMIENTOS ADMINISTRATIVOS, OPERATIVOS Y PROGRAMÁTICOS DE LOS SERVICIOS SOCIALES DEL PROYECTO DE SUBSIDIO/APOYOECONÓMICO TIPO C, QUE CONTRIBUYAN A LA GARANTÍA DE LOS DERECHOS DE LA POBLACIÓN MAYOR EN EL MARCO DE LA POLÍTICA PÚBLICASOCIAL PARA EL ENVEJECIMIENTO Y LA VEJEZ EN EL DISTRITO CAPITAL A CARGO DE LA ALCALDÍA LOCAL DE SUBA¿.  NO HAY 17910 DEL 25 DE ENERO DE 2020. PLAZO 4 MESES A PARTIR DE LA SUSCRIPCION DEL ACTA DE INICIO, PAGOS MENSUALES</t>
  </si>
  <si>
    <t>FDLSUBA-CPS-054-2020: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NO HAY 17910 DEL 25 DE ENERO DE 2020. PLAZO 4 MESES A PARTIR DE LA SUSCRIPCION DEL ACTA DE INICIO, PAGOS MENSUALES</t>
  </si>
  <si>
    <t>FDLSUBA-CPS-053-2020: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NO HAY 17910 DEL 25 DE ENERO DE 2020. PLAZO 4 MESES A PARTIR DE LA SUSCRIPCION DEL ACAT DE INICIO, PAGOS MENSUALES</t>
  </si>
  <si>
    <t>FDLSUBA-CPS-052-2020: ¿PRESTAR EL SERVICIO COMO CONDUCTOR DE LOS VEHÍCULOS LIVIANOS QUE INTEGRAN EL PARQUE AUTOMOTOR DE LA ALCALDÍA LOCAL DE SUBA¿. CERTIFICACION DE NO HAY 18630 DEL 10 FEBRERO 2020, PLAZO 4 MESES A PARTIRDE LA SUSCRIPCION DEL ACTA DE INICIO, PAGOS MENSUALES</t>
  </si>
  <si>
    <t>FDLSUBA-CPS-051-2020: PRESTAR LOS SERVICIOS PROFESIONALES EN EL ÁREA GESTIÓN DEL DESARROLLO LOCAL, PARA LOGRAR EL CUMPLIMIENTO DE LAS METAS DEL PLAN DE DESARROLLO LOCAL DE LA VIGENCIA Y ATENDER LAS COMPETENCIAS AMBIENTALES PROPIAS DE LA ALCALDÍA LOCAL DE SUBA. CERTIFICACION DE NO HAY 18436 DEL 06 FEBRERO 2020, VIGENCIA 05 MARZO 2020, PLAZO 4 MESES A PARTIR DE LA SUSCRIPCION DEL ACTA DE INICIO, PAGOS MENSUALES</t>
  </si>
  <si>
    <t>FDLSUBA-CPS-049-2020: PRESTAR LOS SERVICIOS PROFESIONALES AL DESPACHO DE LA ALCALDÍA LOCAL DE SUBA COMOENLACE EN LOS TEMAS DE GESTIÓN DEL RIESGO DE CONFORMIDAD CON EL MARCO NORMATIVO APLICABLE PARA LA MATERIA. CERTIFICACION NO HAY 18594 DEL 10 FEBRERO DE 2020, VIGENCIA 09 MARZO 2020, PLAZO 4 MESES A PARTIR DE LA SUSCRIPCION DEL ACAT DE INICIO, PAGOS MENSUALES</t>
  </si>
  <si>
    <t>FDLSUBA-CPS-048-2020:  ¿PRESTAR SERVICIOS PROFESIONALES ESPECIALIZADOS EN EL ÁREA DE GESTIÓN DEL DESARROLLO LOCALDE LA ALCALDÍA DE SUBA, PRINCIPALMENTE EN EL CONTROL PARA EL MANEJO DE TODOS LOS COMPONENTES AMBIENTALES EXTERNOSESPECIALMENTE EN TEMAS DE RESERVAS AMBIENTALES, HUMEDALES Y ECOSISTEMAS RELACIONADOS CON LA GESTIÓN DEL DESARROLLO YRELACIONAMIENTO CON LA CAR¿.CERTIFICACION DE NO HAY 18435 DEL 06 FEBRERO 2020, VIGENCIA 05 MARZO 2020, PLAZO 4 MESES A PARTIR DE LA SUSCRIPCION DEL ACATA DE INICIO, PAGOS MENSUALES</t>
  </si>
  <si>
    <t>FDLSUBA-CPS-047-2020: PRESTAR SERVICIOS PROFESIONALES, PARA LOGRAR EL CUMPLIMIENTO DE LAS METAS DEL PLAN DE DESARROLLO LOCAL DE LA VIGENCIA ESPECIALMENTE PARA ATENDER LAS COMPETENCIAS AMBIENTALES PROPIAS DE LA ADMINISTRACIÓN LOCAL, EN TEMAS RELACIONADOS CON EL MANTENIMIENTO Y MONITOREO DE LA MALLA ARBÓREA DE LA LOCALIDAD¿. CERTIFICACION DE NO HAY 18667 DEL 11 FEBRERO 2020, VIGENCIA 10 MARZO DE 2020, PLAZO 4 MESES A PARTIR DE LA SUSCRIPCION DEL ACTA DE INICIO, PAGOS MENSUALES</t>
  </si>
  <si>
    <t>APOYAR JURIDICAMENTE LA EJECUCIÓN DE LAS ACCIONES REQUERIDAS PARA LA DEPURACIÓN DE LAS ACTUACIONES ADMINISTRATIVAS QUE CURSAN EN LA ALCALDÍA LOCAL. NO HAY 18193 DEL 3 DE FEBRERO DE 2020. SIPSE 42675</t>
  </si>
  <si>
    <t>PRESTAR SERVICIOS PROFESIONALES EN EL AREA DE GESTION DE DESARROLLO LOCAL DE LA ALCALDIA ÑLOCAL DE SUBA, EN EL PROCESO DE FORMULACION, EJECUCION, SEGUIMIENTO Y EVALUACION DE LAS POLITICAS, PLANES, PROGRAMAS Y PROYECTOS DE DESARROLLO LOCAL, PARA LOGRAR EL CUMPLIMIENTO DE LAS METAS DEL PLAN DE DESARROLLO LOCAL DE LA VIGENCIA. CERTIFICACION DE NO HAY 18440 DEL 06 FEBRERO 2020, VIGENCIA 05 MARZO 2020. SIPSE 42767.</t>
  </si>
  <si>
    <t>FDLS-CPS-044-2020: PRESTAR SERVICIOS PROFESIONALES ESPECIALIZADOS EN EL ÁREA DE GESTIÓNDEL DESARROLLO LOCAL DE LA ALCALDÍA LOCAL DE SUBA, PARA EL APOYO A LA EJECUCIÓN INTEGRAL DE LOSDIFERENTES PROYECTOS DE INVERSIÓN DESTINADOS A LA INTERVENCIÓN DE LA MALLA VIAL, ESPACIO PÚBLICO YPARQUES DE LA LOCALIDAD DE SUBA. NO HAY NO. 18671 DEL 11 DE FEBRERO DE 2020. PLAZO 4 MESES A PARTIR DE LA SUSCRIPCION DEL ACTA DE INICIO, PAGOS MENSUALES</t>
  </si>
  <si>
    <t>FDLSUBA-CPS-043-2020: PRESTAR SERVICIOS PROFESIONALES ESPECIALIZADOS EN EL ÁREA DE GESTIÓN DEL DESARROLLOLOCAL DE LA ALCALDÍA LOCAL DE SUBA, PARA EL APOYO A LA EJECUCIÓN INTEGRAL DE LOS DIFERENTES PROYECTOS DE INVERSIÓNDESTINADOS A LA INTERVENCIÓN DE LA MALLA VIAL, ESPACIO PÚBLICO Y PARQUES DE LA LOCALIDAD DE SUBA. NO HAY NO. 18671 DEL 11 DE FEBRERO DE 2020. PLAZO 4 MESES A PARTIR DE LA SUSCRIPCION DEL ACTA DE INICIO, PAGOS MENSUALES</t>
  </si>
  <si>
    <t>FDLS-CPS-042-2020: PRESTAR LOS SERVICIOS PROFESIONALES COMO ABOGADO (A) PARA APOYAR LA GESTIÓNCONTRACTUAL DEL ÁREA GESTIÓN DEL DESARROLLO LOCAL DE LA ALCALDÍA LOCAL DE SUBA, EN LOS DIFERENTES PROCESOS DE SELECCIÓNEN SUS ETAPAS PRECONTRACTUAL, CONTRACTUAL Y POSTCONTRACTUAL, NO HAY NO. 18383 DEL 06022020. PLAZO 4 MESES A PARTIR DE LA SUSCRIPCION DEL ACTA DE INICIO, PAGOS MENSUALES</t>
  </si>
  <si>
    <t>FDLSUBA-CPS-041-2020:  PRESTAR SERVICIOS PROFESIONALES EN EL ÁREA DE GESTIÓN DEL DESARROLLO LOCAL DE LAALCALDÍA LOCAL DE SUBA EN EL ÁREA DE PLANEACIÓN, PARA LOGRAR EL CUMPLIMIENTO DE LAS METAS DEL PLAN DE DESARROLLO LOCAL DELA VIGENCIA. NO HAY 18427 DEL 6 DE FEBRERO DE 2020. PLAZO 4 MESES A PARTIR DE LA SUSCRIPCION DEL ACTA DE INICIO, PAGOS MENSUALES</t>
  </si>
  <si>
    <t>FDLSUBA-CPS-040-2020: PRESTAR SERVICIOS PROFESIONALES EN EL ÁREA DE GESTIÓN DEL DESARROLLO LOCAL DE LA ALCALDÍA LOCAL DE SUBA EN EL ÁREA DE PLANEACIÓN, PARA LOGRAR EL CUMPLIMIENTO DE LAS METAS DEL PLAN DE DESARROLLO LOCAL DELA VIGENCIA.NO HAY 18427 DEL 6 DE FEBRERO DE 2020. PLAZO 4 MESES A PARTIR DE LA SUSCRIPCION DEL ACTA DE INICIO, PAGOS MENSUALES</t>
  </si>
  <si>
    <t>FDLSUBA-CPS-039-2020: ¿PRESTAR LOS SERVICIOS DE APOYO AL ÁREA GESTIÓN DEDESARROLLO LOCAL ESPECIALMENTE EN EL CENTRO DE DOCUMENTACIÓN E INFORMACIÓN ¿CDIDE LA ALCALDÍA LOCAL DE SUBA.¿ NO HAY 18382 DEL 5 DE FEBRERO DE 2020, PLAZO 4 MESES A PARTIR DE LA SUSCRIPCION DEL ACTA DE INICIO, PAGOS MENSUALES</t>
  </si>
  <si>
    <t>FDLSUBA-CPS-038-2020: ¿PRESTAR SUS SERVICIOS PROFESIONALES PARA APOYAR LOS PROCESOS DE MANEJO DEL PRESUPUESTO DISTRITAL LOCAL QUE SE ENCUENTRAN A CARGO DE LA OFICINA DE PRESUPUESTO DEL FONDO DE DESARROLLO LOCAL DE SUBA.¿ NO HAY 18441 DEL 6 DE FEBRERO DE 2020. PLAZO 4 MESES A PARTIR DE LA SUSCRIPCION DEL ACTA DE INICIO, PAGOS MENSUALES</t>
  </si>
  <si>
    <t>FDLS-CPS-037-2020: PRESTAR LOS SERVICIOS PROFESIONALES COMO ABOGADO(A) ESPECIALIZADO(A) PARA APOYAR Y LIDERAR JURÍDICA Y TÉCNICAMENTE EL DESARROLLO DE LAS ACTIVIDADES ENCAMINADAS AL CUMPLIMIENTO DE LAS METAS ESTABLECIDAS EN LOS PLANES DE TRABAJO SUSCRITOS PARA TODOS LOS ASUNTOS JURÍDICOS DE INSPECCIÓN VIGILANCIA Y CONTROL DE LA ALCALDÍA LOCAL DE SUBA. CERTIFICACION DE NO HAY 18198 DEL 03 FEBRERO 2020, VIGENCIA 02 DE MARZO 2020, PLAZO 4 MESES A PARTIR DE LA SUSCRIPCION DEL ACTA DE INICIO, PAGOS MENSUALES</t>
  </si>
  <si>
    <t>FDLSUBA-CPS-036-2020: ¿PRESTAR LOS SERVICIOS DE APOYO AL ÁREA GESTIÓN DE DESARROLLO LOCAL ESPECIALMENTE EN EL CENTRO DE DOCUMENTACIÓN E INFORMACIÓN ¿CDI- DE LA ALCALDÍA LOCAL DE SUBA.¿ NO HAY 18382 DEL 5 DE FEBRERO DE 2020. PLAZO 4 MESES A PARTIR DE LA SUSCRIPCION DEL ACAT DE INICIO, PAGOS MENSUALES</t>
  </si>
  <si>
    <t>PRESTAR SERVICIOS PARA APOYAR AL ALCALDE LOCAL EN LA PROMOCION, ACOMPAÑAMIENTO,COORDINACION Y ATENCIONDE LAS INSTANCIAS DE COORDINACION INTERINSTITUCIONALES Y LAS INSTACIAS DE PARTICIPACION LOCALES, ASI COMO LOS PROCESOS COMUNITARIOS DE LA LOCALIDAD, CERTIFICACION DE NO HAY 18148 DEL 31 ENERO 2020, VIGENCIA 29 FEBRERO DE 2020. SIPSE 43138.</t>
  </si>
  <si>
    <t>FDLSUBA-034-2020: ¿PRESTAR LOS SERVICIOS DE APOYO AL ÁREA GESTIÓN DE DESARROLLO LOCAL ESPECIALMENTE EN EL CENTRO DE DOCUMENTACIÓN E INFORMACIÓN ¿CDI- DE LA ALCALDÍA LOCAL DE SUBA.¿ NO HAY 18382 DEL 5 DE FEBRERO DE 2020, PLAZO 4 MESES A PARTIR DE LA SUSCRIPCION DEL ACAT DE INICIO, PAGOS MENSUALES</t>
  </si>
  <si>
    <t>FDLSUBA-CPS-033-2020: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4 MESES A PARTIR DE LA SUSCRIPCION DEL ACTA DE INICIO, PAGOS MENSUALES</t>
  </si>
  <si>
    <t>FDLSUBA-CPS-032-2020: ¿PRESTAR SERVICIOS PROFESIONALES COMO APOYO AL ÁREA DE GESTIÓN DEL DESARROLLO LOCAL, EN LA OFICINA DE PRESUPUESTO DE LA ALCALDÍA LOCAL DE SUBA¿. NO HAY 18442 DEL 6 DE FEBRERO DE 2020, PLAZO 4 MESES A PARTIR DE LA SUSCRIPCION DEL ACTA DE INICIO, PAGOS MENSUALES</t>
  </si>
  <si>
    <t>FDLSUBA-CPS-031-2020: ¿PRESTAR LOS SERVICIOS PROFESIONALES EN LA ALCALDÍA LOCAL DE SUBA, EN LOS TEMAS RELACIONADOS CON EL ÁREA DE SISTEMAS, GESTIÓN DE TICS Y TODO LO RELACIONADO CON EL RECURSO TECNOLÓGICO DE LA ALCALDÍA LOCAL DE SUBA, PLAZO 4 MESES A PARTIR DE LA SUSCRIPCION DEL ACTA DE INICIO, PAGOS MENSUALES</t>
  </si>
  <si>
    <t>FDLSUBA-CPS-030-2020: PRESTAR SERVICIOS PROFESIONALES ESPECIALIZADOS EN EL ÁREA DE GESTIÓN DEL DESARROLLO LOCAL DE LA ALCALDÍA LOCAL DE SUBA EN EL ÁREA DE PLANEACIÓN, PARA LOGRAR EL CUMPLIMIENTO DE LAS METAS DEL PLAN DE DESARROLLO LOCAL DE LA VIGENCIA, PLAZO 4 MESES A PARTIR DE LA SUSCRIPCION DEL ACTA DE INICIO, PAGOS MENSUALES</t>
  </si>
  <si>
    <t>FDLSUBA-CPS-029-2020: PRESTAR LOS SERVICIOS DE APOYO EN LAS ACTIVIDADES ADMINISTRATIVAS EN EL ÁREA GESTIÓN DE DESARROLLO LOCAL, PARA EL LOGRO DE LAS METAS DE GESTIÓN DE LA VIGENCIA, PLAZO 4 MESES A PARTIR DE LA SUSCRIPCION DEL ACTA DE INICIO, PAGOS MENSUALES</t>
  </si>
  <si>
    <t>FDLSUBA-CPS-028-2020: APOYAR JURÍDICAMENTE LA EJECUCIÓN DE LAS ACCIONES REQUERIDAS PARA LA DEPURACIÓN DE LAS ACTUACIONES  ADMINISTRATIVAS QUE CURSAN EN LA ALCALDÍA LOCAL. PLAZO 4 MESES A PARTIR DE LA SUSCRIPCION DEL ACTA DE INICIO, PAGOS MENSUALES</t>
  </si>
  <si>
    <t>FDLSUBA-CPS-027-2020: PRESTAR LOS SERVICIOS DE APOYO AL ÁREA GESTIÓN DEDESARROLLO LOCAL ESPECIALMENTE EN EL CENTRO DE DOCUMENTACIÓN E INFORMACIÓN ¿CDIDE LA ALCALDÍA LOCAL DE SUBA, PLAZO 4 MESES A PARTIR DE LA SUSCRIPCION DEL ACTA DE INICIO, PAGOS MENSUALES</t>
  </si>
  <si>
    <t>APOYAR JURÍDICAMENTE A LA ALCALDÍA LOCAL DE SUBA, PRINCIPALMENTE EN EL PROCESO DE LIDERAR EL COBRO PERSUASIVO Y REMISIÓN DE COBRO COACTIVO QUE COMPETA AL ALCALDE LOCAL,  ASÍ COMO LAS GESTIONES JURÍDICAS PARA MANTENER ACTUALIZADA LA INFORMACIÓN CORRESPONDIENE A MULTAS. NO HAY 17906 DEL 25 DE ENERO DE 2020,</t>
  </si>
  <si>
    <t>FDLSUBA-CPS-025-2020: APOYAR ADMINISTRATIVA Y ASISTENCIALMENTE A LA ALCALDIA LOCAL DE SUBA EN LAS DIFERENTES DEPENDENCIAS CON LA OPORTUNIDAD Y CONFIDENCIALIDAD REQUERIDAS, PLAZO 4 MESES A PARTIR DE LA SUSCRIPCION DEL ACTA DE INICIO, PAGOS MENSUALES</t>
  </si>
  <si>
    <t>FDLSUBA-CPS-024-2020: APOYAR ADMINISTRATIVA Y ASISTENCIALMENTE A LA ALCALDIA LOCAL DE SUBA EN LAS DIFERENTES DEPENDENCIAS CON LA OPORTUNIDAD Y CONFIDENCIALIDAD REQUERIDAS, PLAZO 4 MESES A PARTIR DE LA SUSCRIPCION DEL ACTA DE INICIO, PAGOS MENSUALES</t>
  </si>
  <si>
    <t>FDLSUBA-CPS-023-2020: APOYAR ADMINISTRATIVA Y ASISTENCIALMENTE A LA ALCALDIA LOCAL DE SUBA EN LAS DIFERENTES DEPENDENCIAS CON LA OPORTUNIDAD Y CONFIDENCIALIDAD REQUERIDAS, PLAZO 4 MESES A PARTIR DE LA SUSCRIPCION DEL ACTA DE INICIO, PAGOS MENSUALES</t>
  </si>
  <si>
    <t>PRESTAR SERVICIOS PROFESIONALES ESPECIALIZADOS EN EL AREA DE GESTIÓN DEL DESARROLLO LOCAL DE LA ALCALDÍA LOCAL DE SUBA EN EL AREA DE PLANEACIÓN, PARA LOGRAR EL CUMPLIMIENTO DE LAS METAS DEL PLAN DE DESARROLLO LOCAL DE LA VIGENCIA. NO HAY 18430 DEL 6 DE FEBRERO DE 2020.</t>
  </si>
  <si>
    <t>PRESTAR LOS SERVICIOS PROFESIONALES COMO ABOGADO EN LA ALCALDÍA LOCAL DE SUBA, PRINCIPALMENTE EN TODAS LAS GESTIONES JURÍDICAS Y ADMINISTRATIVAS EN MATERIA DE PROPIEDAD HORIZONTAL. NO HAY 18425 DEL 6 DE 2020. SIPSE 42701.</t>
  </si>
  <si>
    <t>FDLSUBA-CPS-020-2020: APOYAR TECNICAMENTE LAS DISTINTAS ETAPAS DE LOS PROCESOS DE COMPETENCIA DE LA ALCALDÍA LOCAL PARA LA DEPURACIÓN DE ACTUACIONES ADMINISTRATIVAS, PLAZO 4 MESES A PARTIR DE LA SUSCRIPCION DEL ACTA DE INICIO, PAGOS MENSUALES</t>
  </si>
  <si>
    <t>FDLSUBA-CPS-019-2020: APOYAR TECNICAMENTE LAS DISTINTAS ETAPAS DE LOS PROCESOS DE COMPETENCIA DE LA ALCALDÍA LOCAL PARA LA DEPURACIÓN DE ACTUACIONES ADMINISTRATIVAS, PLAZO 4 MESES A PARTIR DE LA SUSCRIPCION DEL ACTA DE INICIO, PAGOS MENSUALES</t>
  </si>
  <si>
    <t>PRESTAR LOS SERVICIOS PROFESIONALES COMO ABOGADO EN LA ALCALDÍA LOCAL DE SUBA, ESPECIALMENTE REALIZANDO EL TRÁMITE Y SEGUIMIENTO A TUTELAS, ACCIONES POPULARES, INCIDENTE DE DESACATO, PROPOSICIONES Y DEMÁS ASUNTOS JURÍDICOS DE LA ALCALDÍA LOCAL DE SUBA. NO HAY NO. 18424 DEL 6 DE FEBRERO 2020. SIPSE 42704.</t>
  </si>
  <si>
    <t>FDLSUBA-CPS-017-2020: APOYAR TECNICAMENTE LAS DISTINTAS ETAPAS DE LOS PROCESOS DE COMPETENCIA DE LA ALCALDÍA LOCAL PARA LA DEPURACIÓN DE ACTUACIONES ADMINISTRATIVAS, PLAZO 4 MESES A PARTIR DE LA SUSCRIPCION DEL ACTA DE INICIO, PAGOS MENSUALES</t>
  </si>
  <si>
    <t>APOYAR JURIDICAMENTE LA EJECUCIÓN DE LAS ACCIONES REQUERIDAS PARA LA DEPURACIÓN DE LAS ACTUACIONES ADMINISTRATIVAS QUE CURSAN EN LA ALCALDÍA LOCAL. NO HAY 18193 DEL 3 DE FEBRERO DE 2020. SIPSE 42765.</t>
  </si>
  <si>
    <t>PRESTAR LOS SERVICIOS DE APOYO AL AREA GESTIÓN DE DESARROLLO LOCAL POR SUS PROPIOS MEDIOS PARA LA DISTRIBUCIÓN DE LA CORRESPONDENCIA EXTERNA QUE TIENE ORIGEN EN LAS DIFERENTES DEPENDENCIAS DE LA ALCALDÍA LOCAL. NO HAY NO. 17904 DEL 25 DE ENERO DE 2020.</t>
  </si>
  <si>
    <t>PAGO DEL SERVICIO PUBLICO DE ASEO VIGENCIA 2020. DE LOS INMUEBLES A CARGO DEL FDL SUBA.</t>
  </si>
  <si>
    <t>APOYAR TECNICAMENTE LAS DISTINTAS ETAPAS DE LOS PROCESOS DE COMPETENCIA DE LA ALCALDÍA LOCAL PARA LA DEPURACIÓN DE ACTUACIONES ADMINISTRATIVAS. NO HAY NO. 18200 DEL 3 DE FEBRERO DE 2020. SIPSE 42709.</t>
  </si>
  <si>
    <t>SALUD EDILES LOCALIDAD DE SUBA DEL 01 DE ENERO AL 31 DE DICIEMBRE DE 2020. EDIL NELSON GUEVARA FARFAN.</t>
  </si>
  <si>
    <t>SALUD EDILES LOCALIDAD DE SUBA DEL 01 DE ENERO AL 31 DE DICIEMBRE DE 2020. EDIL JOSÉ GUSTAVO ROJAS PINILLA.</t>
  </si>
  <si>
    <t>SALUD EDILES LOCALIDAD DE SUBA DEL 01 DE ENERO AL 31 DE DICIEMBRE DE 2020. EDIL CESAR AUGUSTO SALAMANCA ROJAS.</t>
  </si>
  <si>
    <t>SALUD EDILES LOCALIDAD DE SUBA DEL 01 DE ENERO AL 31 DE DICIEMBRE DE 2020.</t>
  </si>
  <si>
    <t>SALUD EDILES LOCALIDAD DE SUBA DEL 01 DE ENERO AL 31 DE DICIEMBRE DE 2020, EDILES SAUL CORTES SALAMANCA Y ANDRÉS FELIPE CORTÉS MURILLO.</t>
  </si>
  <si>
    <t>SALUD EDILES LOCALIDAD DE SUBA DEL 01 DE ENERO AL 31 DE DICIEMBRE DE 2020. EDILES HUGO BARAJA GARCIA, LINA MARÍA VELA BERMÚDEZ, YEISON JAVIER SEPÚLVEDA RINCÓN Y MARCELA OSPINA GÓMEZ.</t>
  </si>
  <si>
    <t>PAGO HONORARIOS LOCALIDAD DE SUBA VIGENCIA FISCAL 2020, EDIL YEISON JAVIER SEPULVED ARINCÓN.</t>
  </si>
  <si>
    <t>PAGO HONORARIOS LOCALIDAD DE SUBA VIGENCIA FISCAL 2020, EDIL CESAR AUGUSTO SALAMANCA ROJAS.</t>
  </si>
  <si>
    <t>PAGO HONORARIOS LOCALIDAD DE SUBA VIGENCIA FISCAL 2020, EDIL EDGAR ERNANDO SALAMANCA AFRICANO.</t>
  </si>
  <si>
    <t>PAGO HONORARIOS LOCALIDAD DE SUBA VIGENCIA FISCAL 2020, HONORARIOS EDIL GUSTAVO ROJAS PINILLA</t>
  </si>
  <si>
    <t>PAGO HONORARIOS LOCALIDAD DE SUBA VIGENCIA FISCAL 2020, HONORARIOS MARCELA OSPINA GÓMEZ</t>
  </si>
  <si>
    <t>PAGO HONORARIOS LOCALIDAD DE SUBA VIGENCIA FISCAL 2020, DEL EDIL JOHN JAIME JIMENEZ ZAPATA.</t>
  </si>
  <si>
    <t>PAGO HONORARIOS LOCALIDAD DE SUBA VIGENCIA FISCAL 2020, EDIL NELSON GUEVARA FARFAN.</t>
  </si>
  <si>
    <t>PAGO HONORARIOS LOCALIDAD DE SUBA VIGENCIA FISCAL 2020, HONORARIOS EDIL SAÚL CORTÉS SALAMANCA VIGENCIA 2020.</t>
  </si>
  <si>
    <t>PAGO HONORARIOS LOCALIDAD DE SUBA VIGENCIA FISCAL 2020, HONORARIOS DEL 1 DE ENERO AL 31 DE DICIEMBRE DE 2020, EDIL ANDRÉS FELIPE CORTES MURILLO.</t>
  </si>
  <si>
    <t>PAGO HONORARIOS LOCALIDAD DE SUBA VIGENCIA FISCAL 2020, EDIL HUGO BARAJAS GARCÍA.</t>
  </si>
  <si>
    <t>PAGO HONORARIOS LOCALIDAD DE SUBA VIGENCIA FISCAL 2020, EDILESA LINA MARÍA VELA BERMÚDEZ.</t>
  </si>
  <si>
    <t>PAGO DE SERVICIO DE GAS DE LA ALCALDIA LOCAL DE SUBA Y SUS DEPENDENCIAS PARA LA VIGENCIA FISCAL COMPRENDIDA ENTRE EL 1 DE ENERO AL 31 DE DICIEMBRE DE 2020</t>
  </si>
  <si>
    <t>PAGO DE SERVICIO DE ACUEDUCTO Y ALCANTARILLADO DE LA ALCALDIA LOCAL DE SUBA Y SUS DEPENDENCIAS PARA LA VIGENCIA FISCAL COMPRENDIDA ENTRE EL 1 DE ENERO AL 31 DE DICIEMBRE DE 2020</t>
  </si>
  <si>
    <t>PAGO DE SERVICIOS DE TELEFONIA FIJA DE LA ALCALDIA LOCAL DE SUBA Y SUS DEPENDENCIAS PARA LA VIGENCIA FISCAL COMPRENDIDA ENTRE EL 1 DE ENERO AL 31 DE DICIEMBRE DE 2020</t>
  </si>
  <si>
    <t>PAGO SERVICIO DE ENERGIA DE LA ALCALDIA LOCAL DE SUBA Y SUS DEPENDENCIAS PARA LA VIGENCIA FISCAL COMPRENDIDA ENTRE EL 1 DE ENERO AL 31 DE DICIEMBRE DEL AÑO 2020.</t>
  </si>
  <si>
    <t>PAGO HONORARIOS LOCALIDAD DE SUBA VIGENCIA FISCAL 2020</t>
  </si>
  <si>
    <t>APOYAR TECNICAMENTE LAS DISTINTAS ETAPAS DE LOS PROCESOS DE COMPETENCIA DE LA ALCALDÍA LOCAL PARA LA DEPURACIÓN DE ACTUACIONES ADMINISTRATIVAS. NO HAY NO. 18200 DEL 3 DE FEBRERO DE 2020.</t>
  </si>
  <si>
    <t>PRESTACIÓN DE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PÚBLICA, SOCIAL PARA EL ENVEJECIMIENTO Y LA VEJEZ EN EL DISTRITO CAPITAL A CARGO DE LA ALCALDÍA LOCAL. NO HAY NO. 18047 DEL 30 DE ENERO DE 2020. SIPSE 42904.</t>
  </si>
  <si>
    <t>PRESTAR LOS SERVICIOS PROFESIONALES COMO ABOGADO (A) PARA APOYAR LA GESTION CONTRACTUAL DEL AREA GESTION DEL DESARROLLO LOCAL DE LA ALCALDIA LOCAL DE SUBA, EN LOS DIFERENTES PROCESOS DE SELECCION EN SUS ETAPAS PRECONTRACTUAL, CONTRACTUAL Y POSTCONTRACTUAL. NO HAY # 17908 DE 2020.SIPSE NO. 42755</t>
  </si>
  <si>
    <t>PRESTAR LOS SERVICIOS PROFESIONALES PARA APOYAR LA GESTION CONTRACTUAL EN EL AREA DE GESTION DEL DESARROLLO LOCAL, REALIZANDO LAS ACTIVIDADES RELACIONADAS CON LAS DIFERENTES ETAPAS CONTRACTUALES DE LOS PROCESOS DE ADQUISICION DE BIENES Y SERVICIOS QUE REALICE EL FONDO DE DESARROLLO LOCAL DE SUBA. NO HAY # 17909 DE 2020. SIPSE 42758</t>
  </si>
  <si>
    <t>PRESTAR SERVICIOS PROFESIONALES EN MATERIA SOCIAL PARA IMPULSAR LOS PROCESOS DE PARTICIPACION CIUDADANA Y FOMENTAR LAS ACTIVIDADES INSTITUCIONALES PARA EL CUMPLIMIENTO DE LAS METAS DE PLAN DE DESARROLLO LOCAL. NO HAY # 17916 DE 2020. SIPSE 43142</t>
  </si>
  <si>
    <t>PRESTAR LOS SERVICIOS PROFESIONALES COMO ABOGADO (A) PARA APOYAR LA GESTION CONTRACTUAL DEL AREA GESTION DEL DESARROLLO LOCAL DE LA ALCALDIA LOCAL DE SUBA, EN LOS DIFERENTES PROCESOS DE SELECCION EN SUS ETAPAS PRECONTRACTUAL, CONTRACTUAL Y POSTCONTRACTUAL. NO HAY # 17908 DE 2020. SIPSE 42758.</t>
  </si>
  <si>
    <t>PRESTAR LOS SERVICIOS PROFESIONALES COMO ABOGADO (A) PARA APOYAR LA GESTION CONTRACTUAL DEL AREA GESTION DEL DESARROLLO LOCAL DE LA ALCALDIA LOCAL DE SUBA, EN LOS DIFERENTES PROCESOS DE SELECCION EN SUS ETAPAS PRECONTRACTUAL, CONTRACTUAL Y POSTCONTRACTUAL. NO HAY # 17908 DE 2020. SIPSE 42755</t>
  </si>
  <si>
    <t>PRESTAR LOS SERVICIOS PROFESIONALES PARA EL APOYO EN EL TRAMITE DE DESPACHOS COMISORIOS DE LA ALCALDIA LOCAL DE SUBA.</t>
  </si>
  <si>
    <t>PRESTAR SERVICIOS PROFESIONALES PARA LA OPERACION, PRESTACION Y SEGUIMINETO Y CUMPLIMINETO DE LOS PROCEDIMIENTOS ADMINISTRATIVOS, OPERATIVOS Y PROGRAMATICOS DE LOS SERVICIOS SOCIALES DEL PROYECTO DE SUBSIDIO/APOYO ECONOMICO TIPO C, QUE CONTRIBUYAN A LA GARANTIA DE LOS DERECHOS DE LA POBLACION MAYOR EN EL MARCO DE LA POLITICA PUBLICA SOCIAL PARA EL ENVEJECIMINETO Y LA VEJEZ EN EL DISTRITO CAPITAL A CARGO DE LA ALCALDIA LOCAL DE SUBA. NO HAY 17569.</t>
  </si>
  <si>
    <t>APOYAR JURIDICAMENTE LA EJECUCION DE LAS ACCIONES REQUERIDAS PARA LA DEPURACION DE LAS ACTUACIONES ADMINISTRATIVAS QUE CURSAN EN LA ALCALDIA LOCAL.</t>
  </si>
  <si>
    <t>3-3-1-15-07-45-1478-000</t>
  </si>
  <si>
    <t>3-3-1-15-01-03-1427-000</t>
  </si>
  <si>
    <t>3-3-1-15-07-45-1483-000</t>
  </si>
  <si>
    <t>3-3-1-15-07-45-1481-000</t>
  </si>
  <si>
    <t>3-1-1-04-01-02-0000-000</t>
  </si>
  <si>
    <t>3-1-2-02-02-02-0001-006</t>
  </si>
  <si>
    <t>3-1-2-02-02-04-0001-001</t>
  </si>
  <si>
    <t>3-1-2-02-02-03-0004-001</t>
  </si>
  <si>
    <t>3-1-2-02-02-04-0001-002</t>
  </si>
  <si>
    <t>3-1-2-02-02-04-0001-003</t>
  </si>
  <si>
    <t>3-1-2-02-02-04-0001-004</t>
  </si>
  <si>
    <t>3-3-1-15-02-18-1506-000</t>
  </si>
  <si>
    <t>3-3-1-15-06-38-1472-000</t>
  </si>
  <si>
    <t>3-3-1-15-03-19-1469-000</t>
  </si>
  <si>
    <t>3-3-1-15-02-17-1465-000</t>
  </si>
  <si>
    <t>3-3-1-15-01-02-1426-000</t>
  </si>
  <si>
    <t>3-3-1-15-02-15-1461-000</t>
  </si>
  <si>
    <t>3-1-2-02-02-03-0005-001</t>
  </si>
  <si>
    <t>3-1-2-01-01-01-0002-000</t>
  </si>
  <si>
    <t>3-1-2-02-01-02-0003-000</t>
  </si>
  <si>
    <t>3-1-2-02-02-03-0005-002</t>
  </si>
  <si>
    <t>3-1-2-02-02-01-0006-001</t>
  </si>
  <si>
    <t>3-1-2-02-02-03-0005-004</t>
  </si>
  <si>
    <t>3-1-2-02-02-02-0002-001</t>
  </si>
  <si>
    <t>3-1-2-02-02-03-0006-004</t>
  </si>
  <si>
    <t>3-1-2-02-01-02-0005-000</t>
  </si>
  <si>
    <t>3-3-1-15-01-11-1459-000</t>
  </si>
  <si>
    <t>3-1-2-02-02-03-0003-010</t>
  </si>
  <si>
    <t>JENNY ALEXANDRA NORIEGA GOMEZ</t>
  </si>
  <si>
    <t>GILMA VIVIANA MEJIA PRADA</t>
  </si>
  <si>
    <t>ADRIANA  MONTEALEGRE RIAÑO</t>
  </si>
  <si>
    <t>GRESSY SULENA CUESTA GUTIERREZ</t>
  </si>
  <si>
    <t>CLAUDIA PATRICIA ALVARADO PACHON</t>
  </si>
  <si>
    <t>ERIKA BEATRIZ CUBILLOS QUINTERO</t>
  </si>
  <si>
    <t>JESSICA ALEXANDRA QUIROZ CAUSIL</t>
  </si>
  <si>
    <t>LADY YESSENIA RIAÑO UPEGUI</t>
  </si>
  <si>
    <t>ELIA TATIANA BARBOSA ALMONACID</t>
  </si>
  <si>
    <t>JULY VANESA MEZA SANCHEZ</t>
  </si>
  <si>
    <t>WARSBERG YUSSIF LEMUS FRANCO</t>
  </si>
  <si>
    <t>LUZ AMPARO GARCIA QUINTERO</t>
  </si>
  <si>
    <t>JAIME RAFAEL MORON BARROS</t>
  </si>
  <si>
    <t>MARCELA  OSPINA GOMEZ</t>
  </si>
  <si>
    <t>JUAN ALBERTO OVIEDO SABOGAL</t>
  </si>
  <si>
    <t>JUAN JOSE RAMIREZ CIFUENTES</t>
  </si>
  <si>
    <t>CESAR AUGUSTO SALAMANCA ROJAS</t>
  </si>
  <si>
    <t>YEISON JAVIER SEPULVEDA RINCON</t>
  </si>
  <si>
    <t>MARIA CAROLINA VILLAMARIN JIMENEZ</t>
  </si>
  <si>
    <t>WILLIAM ALFONSO DIAZ SANCHEZ</t>
  </si>
  <si>
    <t>HUGO  BARAJAS GARCIA</t>
  </si>
  <si>
    <t>JOSE GUSTAVO ROJAS PINILLA</t>
  </si>
  <si>
    <t>CAJA DE COMPENSACION FAMILIAR - COMPENSAR</t>
  </si>
  <si>
    <t>ENTIDAD PROMOTORA DE SALUD SANITAS S.A.</t>
  </si>
  <si>
    <t>ALIANSALUD ENTIDAD PROMOTORA DE SALUD S.A</t>
  </si>
  <si>
    <t>SALUD TOTAL ENTIDAD PROMOTORA DE SALUD DEL REGIMEN CONTRIBUTIVO Y DEL REGIMEN SUBSIDIADO S.A.</t>
  </si>
  <si>
    <t>COOMEVA ENTIDAD PROMOTORA DE SALUD S.A. - COOMEVA E.P.S. S.A.</t>
  </si>
  <si>
    <t>CODENSA S. A. ESP</t>
  </si>
  <si>
    <t>EMPRESA DE TELECOMUNICACIONES DE BOGOTA SA ESP</t>
  </si>
  <si>
    <t>EMPRESA DE ACUEDUCTO Y ALCANTARILLADO DE BOGOTA ESP</t>
  </si>
  <si>
    <t>GAS NATURAL S A E S P</t>
  </si>
  <si>
    <t>LINA MARIA VELA BERMUDEZ</t>
  </si>
  <si>
    <t>ANDRES FELIPE CORTES MURILLO</t>
  </si>
  <si>
    <t>SAUL  CORTES SALAMANCA</t>
  </si>
  <si>
    <t>NELSON  GUEVARA FARFAN</t>
  </si>
  <si>
    <t>JOHN JAIME JIMENEZ ZAPATA</t>
  </si>
  <si>
    <t>EDGAR HERNANDO SALAMANCA AFRICANO</t>
  </si>
  <si>
    <t>NUEVA E.P.S S.A</t>
  </si>
  <si>
    <t>MEDIMAS EPS S.A.S.</t>
  </si>
  <si>
    <t>ENTIDAD PROMOTORA DE SALUD FAMISANAR CAFAM COLSUBSIDIO LIMITADA</t>
  </si>
  <si>
    <t>ERIK LEANDRO VALBUENA CARDENAS</t>
  </si>
  <si>
    <t>CRISTIAN DIOKR CALDERON GARCES</t>
  </si>
  <si>
    <t>AREA LIMPIA DISTRITO CAPITAL S.A.S. E.S.P.</t>
  </si>
  <si>
    <t>FRAN  BELTRAN MONTERO</t>
  </si>
  <si>
    <t>YUCELLY EDITH RUBIO MOLINA</t>
  </si>
  <si>
    <t>HERLY  RESTREPO SOTO</t>
  </si>
  <si>
    <t>JUAN CARLOS BETANCOURT CARVAJAL</t>
  </si>
  <si>
    <t>ILONA GRACIELA MURCIA IJJASZ</t>
  </si>
  <si>
    <t>ESTIBALIZ  BAQUERO BORDA</t>
  </si>
  <si>
    <t>DANIEL FRANCISCO MATIZ RODRIGUEZ</t>
  </si>
  <si>
    <t>YURY ANDRES SANTOS PETREL</t>
  </si>
  <si>
    <t>EDWARD JAMIR LOZANO VERA</t>
  </si>
  <si>
    <t>OMAR EDUARDO SUPELANO MARQUEZ</t>
  </si>
  <si>
    <t>JOSE LIBARDO CASTAÑEDA SERRANO</t>
  </si>
  <si>
    <t>JOHANA PATRICIA ANDRADE HERNANDEZ</t>
  </si>
  <si>
    <t>DELLY ALEXANDRA HERNANDEZ HERNANDEZ</t>
  </si>
  <si>
    <t>BRYAN JAIR DIAZ DUEÑAS</t>
  </si>
  <si>
    <t>BLANCA PILAR SUAREZ CHACON</t>
  </si>
  <si>
    <t>JACQUELINE  MARIN PEREZ</t>
  </si>
  <si>
    <t>DIANA PATRICIA ARENAS BLANCO</t>
  </si>
  <si>
    <t>LUIS ALBERTO PULIDO TOCA</t>
  </si>
  <si>
    <t>EXMELIN HAMID LEMUS FRANCO</t>
  </si>
  <si>
    <t>LIZBET NAYIBE ESCOBAR AYA</t>
  </si>
  <si>
    <t>DANILO ALFREDO MORRIS MONCADA</t>
  </si>
  <si>
    <t>JUAN CAMILO RAMIREZ ZAMBRANO</t>
  </si>
  <si>
    <t>YESID  BAZURTO BARRAGAN</t>
  </si>
  <si>
    <t>AMPARO ADIELA CONTRERAS VILLAMIL</t>
  </si>
  <si>
    <t>BRAYAN JOSE RODRIGUEZ ROBAYO</t>
  </si>
  <si>
    <t>LAURA CATALINA MARTINEZ CASTILLO</t>
  </si>
  <si>
    <t>JUAN CARLOS TORRES ORTIZ</t>
  </si>
  <si>
    <t>JULIE VIVIANA MORALES FIQUITIVA</t>
  </si>
  <si>
    <t>MELVA ALEJANDRA BLANCO BECERRA</t>
  </si>
  <si>
    <t>LUIS FERNANDO HIDALGO ORTIZ</t>
  </si>
  <si>
    <t>ZAIRA LORENA CALDERON GARCES</t>
  </si>
  <si>
    <t>JUAN DAVID DIAZ DIAZ</t>
  </si>
  <si>
    <t>MARÍA CAMILA CORTÉS BOHORQUEZ</t>
  </si>
  <si>
    <t>DIANA ZORAIDA ROMERO SALINAS</t>
  </si>
  <si>
    <t>FREDY ARMANDO ORTIZ HERNANDEZ</t>
  </si>
  <si>
    <t>ANGELICA MARIA DIAZ VILLALOBOS</t>
  </si>
  <si>
    <t>ISIDRO  TELLEZ BECERRA</t>
  </si>
  <si>
    <t>HENRY LEONARDO DUEÑAS RODRIGUEZ</t>
  </si>
  <si>
    <t>ADRIANA YISEDT BRICEÑO GONZALEZ</t>
  </si>
  <si>
    <t>JERA ANDREA CARDONA CARDONA</t>
  </si>
  <si>
    <t>LUIS FERNANDO CUENCA PEREZ</t>
  </si>
  <si>
    <t>JUAN CARLOS CASTILLO LOPEZ</t>
  </si>
  <si>
    <t>IVONNE ADRIANA LOZANO AFRICANO</t>
  </si>
  <si>
    <t>WILSON ALEXANDER RINCON NIVIA</t>
  </si>
  <si>
    <t>ANGELA MARCELA ROZO MUÑOZ</t>
  </si>
  <si>
    <t>MARTHA EMILCE VILLAMIL AVILA</t>
  </si>
  <si>
    <t>LUIS ALBERTO ZAMBRANO CASTELLANOS</t>
  </si>
  <si>
    <t>GERMAN  SANCHEZ SANCHEZ</t>
  </si>
  <si>
    <t>LEONEL  GONZALEZ MORENO</t>
  </si>
  <si>
    <t>FELIPE ARMANDO OTERO RUEDA</t>
  </si>
  <si>
    <t>LUZ ADRIANA VARGAS RENDON</t>
  </si>
  <si>
    <t>SONIA PATRICIA MONROY OCHOA</t>
  </si>
  <si>
    <t>CESAR IVAN ROMERO RODRIGUEZ</t>
  </si>
  <si>
    <t>DIEGO FELIPE JIMENEZ ZAPATA</t>
  </si>
  <si>
    <t>EDWIN DARIO SANCHEZ GONZALEZ</t>
  </si>
  <si>
    <t>LIZETH FERNANDA GOMEZ FORERO</t>
  </si>
  <si>
    <t>NATALYA CAROLINA MORENO IBAÑEZ</t>
  </si>
  <si>
    <t>JULY JOHANA SILVA GUTIERREZ</t>
  </si>
  <si>
    <t>MARTHA SOL MARTINEZ BOBADILLA</t>
  </si>
  <si>
    <t>NUBIA YANETH SANCHEZ SANABRIA</t>
  </si>
  <si>
    <t>JUAN ANGEL TRUJILLO CANDELA</t>
  </si>
  <si>
    <t>PAULA JOHANA VARGAS LEGUIZAMO</t>
  </si>
  <si>
    <t>CLAUDIA PATRICIA URREGO MORENO</t>
  </si>
  <si>
    <t>LILIANA PATRICIA ROJAS MOROS</t>
  </si>
  <si>
    <t>FRANCISCO JAVIER ROA MORALES</t>
  </si>
  <si>
    <t>HECTOR  DUARTE MENDEZ</t>
  </si>
  <si>
    <t>JOHN JAIRO TORO RESTREPO</t>
  </si>
  <si>
    <t>JOHANA CAROLINA SOSSA ARANGO</t>
  </si>
  <si>
    <t>MARCO LEONARDO PEREZ PABLOS</t>
  </si>
  <si>
    <t>OTTO HERNAN BETANCOURT MARTINEZ</t>
  </si>
  <si>
    <t>JOSE JAVIER MELO GARNICA</t>
  </si>
  <si>
    <t>CARLOS JAVIER CASTAÑO ALVARADO</t>
  </si>
  <si>
    <t>KAREM ANGELICA HERRERA SANCHEZ</t>
  </si>
  <si>
    <t>MATEO ANDRES FELIPE EMILIO DUQUE CALDERON</t>
  </si>
  <si>
    <t>WILLIAM FELIPE ORDUZ ANDONOFF</t>
  </si>
  <si>
    <t>BLANCARLIS GUILLEN VILLALOBOS</t>
  </si>
  <si>
    <t>JOSE JESUS AGUDELO MELO</t>
  </si>
  <si>
    <t>IBETH NATALIA VARGAS RAMOS</t>
  </si>
  <si>
    <t>RONALD LEONARDO ESPINOSA RAMIREZ</t>
  </si>
  <si>
    <t>WILLIAM OSWALDO RODRIGUEZ MORENO</t>
  </si>
  <si>
    <t>SONIA DEL PILAR PEREZ CRISTANCHO</t>
  </si>
  <si>
    <t>ALBERSI YOLIMA AREVALO MARTINEZ</t>
  </si>
  <si>
    <t>PAOLA IGNACIA VARGAS ALVAREZ</t>
  </si>
  <si>
    <t>POSITIVA COMPAÑIA DE SEGUROS SA</t>
  </si>
  <si>
    <t>ROSALBA  CASTIBLANCO DE FLOREZ</t>
  </si>
  <si>
    <t>JORGE ELIECER BERNAL PEÑA</t>
  </si>
  <si>
    <t>NESTOR FABIAN BAUTISTA VEGA</t>
  </si>
  <si>
    <t>SONIA  DIAZ GOMEZ</t>
  </si>
  <si>
    <t>EDGAR OSIRIS QUIJANO GOMEZ</t>
  </si>
  <si>
    <t>NELSON  ACOSTA LINARES</t>
  </si>
  <si>
    <t>JAIRO ALFREDO ORTEGA QUIROZ</t>
  </si>
  <si>
    <t>MILTON DAVID BECERRA RAMIREZ</t>
  </si>
  <si>
    <t>MARIA DEL MAR ESCOBAR MARTINEZ</t>
  </si>
  <si>
    <t>JENNY CRISTINA SANABRIA MORA</t>
  </si>
  <si>
    <t>LAURA PAOLA AMAYA IBARRA</t>
  </si>
  <si>
    <t>ELIUTH  GAMBOA MELO</t>
  </si>
  <si>
    <t>LUIS ALBERTO MARTINEZ IBARRA</t>
  </si>
  <si>
    <t>CARLOS ANDRES RUEDA PEREZ</t>
  </si>
  <si>
    <t>DAVID FERNANDO NEIRA BARRETO</t>
  </si>
  <si>
    <t>LUIS EDUARDO RODRIGUEZ REY</t>
  </si>
  <si>
    <t>PAOLA ANDREA MESA RUBIO</t>
  </si>
  <si>
    <t>DANIEL ENRIQUE DIAZ INFANTE</t>
  </si>
  <si>
    <t>YELMIS MARIA PINTO DIAZ</t>
  </si>
  <si>
    <t>JOHN JAVIER TORRES PAVA</t>
  </si>
  <si>
    <t>MONICA LORENA CRUZ PINTO</t>
  </si>
  <si>
    <t>SANDRA PATRICIA CRISTANCHO MEJIA</t>
  </si>
  <si>
    <t>KAREN ALEJANDRA CASALLAS HERNANDEZ</t>
  </si>
  <si>
    <t>JORGE ENRIQUE SASTOQUE HIDALGO</t>
  </si>
  <si>
    <t>ANGGIE ROXANA ESCOBAR GARCIA</t>
  </si>
  <si>
    <t>NANCY GABRIELA VARGAS PAJOY</t>
  </si>
  <si>
    <t>INDIRA  RUIDIAZ CADENA</t>
  </si>
  <si>
    <t>CARLOS FELIPE LOZANO RIVERA</t>
  </si>
  <si>
    <t>LIDA LEIVE LEON GALEANO</t>
  </si>
  <si>
    <t>NICOLAS CAMILO RICAURTE MALDONADO</t>
  </si>
  <si>
    <t>ALVEIRO ANTONIO QUIROZ FERNANDEZ</t>
  </si>
  <si>
    <t>CRUZ ROJA COLOMBIANA SECCIONAL CUNDINAMARCA Y BOGOTA</t>
  </si>
  <si>
    <t>FONDO DE DESARROLLO LOCAL DE SUBA</t>
  </si>
  <si>
    <t>SECRETARIA DISTRITAL DE CULTURA RECREACION Y DEPORTE</t>
  </si>
  <si>
    <t>INTERGLOBAL SEGURIDAAD Y VIGILANCIA LTDA</t>
  </si>
  <si>
    <t>GESTION DE SEGURIDAD ELECTRONICA S.A</t>
  </si>
  <si>
    <t>LADOINSA LABORES DOTACIONES INDUSTRIALES SAS</t>
  </si>
  <si>
    <t>DISTRACOM S.A.</t>
  </si>
  <si>
    <t>JORGE ALEJANDRO GONZALEZ LOZANO</t>
  </si>
  <si>
    <t>JOSE VICENTE VELASQUEZ BELTRAN</t>
  </si>
  <si>
    <t>OMAR FELIPE SUAREZ CASAS</t>
  </si>
  <si>
    <t>ANDRES FELIPE TRIVINO CASTILLO</t>
  </si>
  <si>
    <t>JHOAN SEBASTIAN JEREZ WILCHES</t>
  </si>
  <si>
    <t>JAIRO ANDRES MAHECHA GARCIA</t>
  </si>
  <si>
    <t>LUZ MARLEN BOHORQUEZ SIERRA</t>
  </si>
  <si>
    <t>DIANA MARITZA BARRAGAN RAMIREZ</t>
  </si>
  <si>
    <t>NOHORA  RESTREPO AGUDELO</t>
  </si>
  <si>
    <t>MONICA PATRICIA MARTINEZ</t>
  </si>
  <si>
    <t>EDGAR MAURICIO GOMEZ MEDINA</t>
  </si>
  <si>
    <t>FILEMON  ALBA BURGOS</t>
  </si>
  <si>
    <t>ANGELICA MARIA CHICA CHARRY</t>
  </si>
  <si>
    <t>FREDY ESTEBAN GARZON TORRES</t>
  </si>
  <si>
    <t>DIEGO ALEJANDRO PATARROYO PINILLA</t>
  </si>
  <si>
    <t>DIEGO ANDRES GONZALEZ RODRIGUEZ</t>
  </si>
  <si>
    <t>EVELYN CAROLINA ARIAS TIGREROS</t>
  </si>
  <si>
    <t>ANDRES GILBERTO CRISTANCHO</t>
  </si>
  <si>
    <t>ADRIANA  TANGARIFE CARVAJAL</t>
  </si>
  <si>
    <t>JORGE ALFONSO MEDRANO BERMUDEZ</t>
  </si>
  <si>
    <t>SAUL  TORRES DUEÑAS</t>
  </si>
  <si>
    <t>NELLY ANGELICA CESPEDES CUEVAS</t>
  </si>
  <si>
    <t>REINALDO  PUENTES VASQUEZ</t>
  </si>
  <si>
    <t>IVAN ARTURO VARGAS CUELLAR</t>
  </si>
  <si>
    <t>JERCEY DISNEY GUTIERREZ ALVARES</t>
  </si>
  <si>
    <t>LOLA ELVIRA FRANCO SAAVEDRA</t>
  </si>
  <si>
    <t>CARLOS GIOVANI PADILLA RAMOS</t>
  </si>
  <si>
    <t>ALEXEI  ZAMORA BENITEZ</t>
  </si>
  <si>
    <t>ANA MARIA MEDINA JAIMES</t>
  </si>
  <si>
    <t>JAIDER OSWALDO RODRIGUEZ PINTO</t>
  </si>
  <si>
    <t>DIANA MARCELA GALEANO RAMOS</t>
  </si>
  <si>
    <t>JOSE LUIS NOGUERA PEREZ</t>
  </si>
  <si>
    <t>HERNAN DAVID CERVERA PABON</t>
  </si>
  <si>
    <t>NATALIA ANDREA ARISTIZABAL AMAYA</t>
  </si>
  <si>
    <t>GABRIEL JACOB PATERNINA ROJAS</t>
  </si>
  <si>
    <t>LUZ DARY BERNAL LOPEZ</t>
  </si>
  <si>
    <t>UNION TEMPORAL M&amp;L20.</t>
  </si>
  <si>
    <t>JAVIER LIBARDO SALAZAR ENRIQUEZ</t>
  </si>
  <si>
    <t>Sandra EDITH Gallegos GARCIA</t>
  </si>
  <si>
    <t>ANETH LUCERO SANCHEZ</t>
  </si>
  <si>
    <t>DIANA CAROLINA VARGAS CAÑON</t>
  </si>
  <si>
    <t>DAYANA  LAGO VANEGAS</t>
  </si>
  <si>
    <t>CATALINA  POSADA ESCOBAR</t>
  </si>
  <si>
    <t>MABEL FERNANDA ORJUELA SANCHEZ</t>
  </si>
  <si>
    <t>ALEJANDRO  MENDOZA CELADA</t>
  </si>
  <si>
    <t>SERVICIOS POSTALES NACIONALES S A</t>
  </si>
  <si>
    <t>ANDRES FELIPE ESPINOSA ZULUAGA</t>
  </si>
  <si>
    <t>JORGE ANDRES VARGAS LOPEZ</t>
  </si>
  <si>
    <t>ALEX ALFONSO QUINTERO PARIAS</t>
  </si>
  <si>
    <t>CAMILO ANDRES POVEDA AVILA</t>
  </si>
  <si>
    <t>CAMILA ANDREA BARRIOS OVALLE</t>
  </si>
  <si>
    <t>INVERSIONES Y CONSTRUCCIONES RODRIGUEZ REYES Y CIA S EN C</t>
  </si>
  <si>
    <t>FAYDY MAGALLY PATIÑO GOMEZ</t>
  </si>
  <si>
    <t>GLORIA ASTRID RODRIGUEZ BAQUERO</t>
  </si>
  <si>
    <t>DIANA MARGARITA MARENCO RODRIGUEZ</t>
  </si>
  <si>
    <t>JUAN SEBASTIAN MANCERA MANCERA</t>
  </si>
  <si>
    <t>TATIANA ANDREA MONTOYA POLANCO</t>
  </si>
  <si>
    <t>ERIKA MERCEDES GOMEZ RIVERA</t>
  </si>
  <si>
    <t>BLANCA PATRICIA CONTRERAS LOPEZ</t>
  </si>
  <si>
    <t>DAYANA LORENA ALFONSO ESCOBAR</t>
  </si>
  <si>
    <t>ELBA JOHANA FUENTES VALBUENA</t>
  </si>
  <si>
    <t>HERNAN DARIO CRIOLLO ESPINOZA</t>
  </si>
  <si>
    <t>INGRID KATHERINE MARIN MATEUS</t>
  </si>
  <si>
    <t>UNION TEMPORAL POR LOS HEROES O UT PLH</t>
  </si>
  <si>
    <t>JEFERSON ALEXANDER GUZMAN NEGRO</t>
  </si>
  <si>
    <t>ADRIANA ISABEL SANDOVAL OTALORA</t>
  </si>
  <si>
    <t>KAREN GISELLA CELIS BALLESTEROS</t>
  </si>
  <si>
    <t>HELIANA ANDREA AVENDAÑO VACA</t>
  </si>
  <si>
    <t>MARIA ALEJANDRA SALAZAR TAMAYO</t>
  </si>
  <si>
    <t>TATIANA  VALENCIA SALAZAR</t>
  </si>
  <si>
    <t>VLADIMIR  CASTRO ARDILA</t>
  </si>
  <si>
    <t>JUAN SEBASTIAN PULECIO DOMINGUEZ</t>
  </si>
  <si>
    <t>RUBEN DARIO DIAZ ARANGO</t>
  </si>
  <si>
    <t>JHONNY ARLEY BALANTA CRIOLLO</t>
  </si>
  <si>
    <t>GERMAN JESUS AMAYA FERNANDEZ</t>
  </si>
  <si>
    <t>DIANA MILENA MENDIVELSO GARCIA</t>
  </si>
  <si>
    <t>JONATAN  OVALLE DIAZ</t>
  </si>
  <si>
    <t>WILLIAM MAURICIO PEREZ MOGOLLON</t>
  </si>
  <si>
    <t>NOHORA SUSANA PEREZ MENDOZA</t>
  </si>
  <si>
    <t>ANGELA VIVIANA PINEDA LAGOS</t>
  </si>
  <si>
    <t>INCAV COLOMBIA SAS</t>
  </si>
  <si>
    <t>DAVID MAURICIO ZACIPA ORDOÑEZ</t>
  </si>
  <si>
    <t>JUAN CARLOS ARANGO CARDENAS</t>
  </si>
  <si>
    <t>MARIA ANGELICA HUERTAS GIL</t>
  </si>
  <si>
    <t>CENTRO CAR 19 LIMITADA</t>
  </si>
  <si>
    <t>ANDRES FELIPE RINCON SACHEZ</t>
  </si>
  <si>
    <t>NICOLAS GONZALO JIMENEZ CELIS</t>
  </si>
  <si>
    <t>LORENA LUZ GUERRA ROSADO</t>
  </si>
  <si>
    <t>ANTONIS JESUS MEJIA MENDOZA</t>
  </si>
  <si>
    <t>GERMAN ANTONIO MENDIETA MENDIETA</t>
  </si>
  <si>
    <t>ARLID JOHANA ALVAREZ RINCON</t>
  </si>
  <si>
    <t>ELBA CAROLINA RODRIGUEZ CELY</t>
  </si>
  <si>
    <t>LYTZA  DIAZ GOMEZ</t>
  </si>
  <si>
    <t>YESICA PAOLA MAJIN COLLAZOS</t>
  </si>
  <si>
    <t>SANDRA PATRICIA VILLA GARCIA</t>
  </si>
  <si>
    <t>ANDRES CAMILO HERNANDEZ RAMIREZ</t>
  </si>
  <si>
    <t>EMPRESA INTEGRAL DE SOLUCIONES SAS   EMISOL SAS</t>
  </si>
  <si>
    <t>CANAAN INVERSIONES SAS</t>
  </si>
  <si>
    <t>YOLANDA  OSPINA RODRIGUEZ</t>
  </si>
  <si>
    <t>LUIS REYNALDO ESCOBAR PACHECO</t>
  </si>
  <si>
    <t>VICTOR EUGENIO ZAPA HOYOS</t>
  </si>
  <si>
    <t>FRANCY EVELYN LARA LADINO</t>
  </si>
  <si>
    <t>GERMAN ALONSO PARRA MARTINEZ</t>
  </si>
  <si>
    <t>YANITZA CATHERINE GOMEZ AVILA</t>
  </si>
  <si>
    <t>HUGO MESIAS CARRILLO DIAZ</t>
  </si>
  <si>
    <t>MONICA ESPERANZA ESQUINAS CASTILLO</t>
  </si>
  <si>
    <t>MAGDALENA  DURAN SOLORZANO</t>
  </si>
  <si>
    <t>TRACTOPESADOS S A S</t>
  </si>
  <si>
    <t>INSTITUTO DISTRITAL DE LAS ARTES - IDARTES</t>
  </si>
  <si>
    <t>SUBRED INTEGRADA DE SERVICIOS DE SALUD NORTE ESE</t>
  </si>
  <si>
    <t>JOSE DAVID SARMIENTO GOMEZ</t>
  </si>
  <si>
    <t>SARA ELIZABETH MORA RODRIGUEZ</t>
  </si>
  <si>
    <t>ANGIE VANESSA VENEGAS SERRANO</t>
  </si>
  <si>
    <t>MARIA ALEJANDRA BUITRAGO CORTES</t>
  </si>
  <si>
    <t>JUAN  CUETO</t>
  </si>
  <si>
    <t>RICARDO ELIECER PRADO SALAMANCA</t>
  </si>
  <si>
    <t>LUIS ENRIQUE HIDALGO RODRIGUEZ</t>
  </si>
  <si>
    <t>JOAQUIN GUILLERMO DOMINGUEZ CASTILLO</t>
  </si>
  <si>
    <t>ANA MARIA SARMIENTO LEON</t>
  </si>
  <si>
    <t>RUTH PAOLA RODRIGUEZ PLAZA</t>
  </si>
  <si>
    <t>SANDRA  CASTRO TORRES</t>
  </si>
  <si>
    <t>DIEGO NICOLAS GUTIERREZ GONZALEZ</t>
  </si>
  <si>
    <t>NEIDER FARID CASTILLO BORJA</t>
  </si>
  <si>
    <t>PAOLA ANDREA BERNAL GALEANO</t>
  </si>
  <si>
    <t>ALVARO DAVID AMAYA ALFONSO</t>
  </si>
  <si>
    <t>DIEGO FERNANDO OCHOA MONTERO</t>
  </si>
  <si>
    <t>IVAN DARIO GOMEZ HENAO</t>
  </si>
  <si>
    <t>REINALDO  RODRIGUEZ MENDEZ</t>
  </si>
  <si>
    <t>SEBSTIAN  SAENZ JIMENEZ</t>
  </si>
  <si>
    <t>PRESENTACION  MOSQUERA MOSQUERA</t>
  </si>
  <si>
    <t>HUGO FERNEY PINEDA NIÑO</t>
  </si>
  <si>
    <t>TADINO SUMINISTROS SAS</t>
  </si>
  <si>
    <t>OSCAR ALEXANDER FLECHAS OROZCO</t>
  </si>
  <si>
    <t>AESTHETICS &amp; MEDICAL SOLUTIONS S.A.S</t>
  </si>
  <si>
    <t>TENSOACTIVOS SG SAS</t>
  </si>
  <si>
    <t>UNION TEMPORAL SOFT IG 3</t>
  </si>
  <si>
    <t>3942020</t>
  </si>
  <si>
    <t>4092020</t>
  </si>
  <si>
    <t>4122020</t>
  </si>
  <si>
    <t>4112020</t>
  </si>
  <si>
    <t>4102020</t>
  </si>
  <si>
    <t>4132020</t>
  </si>
  <si>
    <t>4142020</t>
  </si>
  <si>
    <t>4152020</t>
  </si>
  <si>
    <t>4162020</t>
  </si>
  <si>
    <t>4172020</t>
  </si>
  <si>
    <t>4222020</t>
  </si>
  <si>
    <t>4192020</t>
  </si>
  <si>
    <t>4202020</t>
  </si>
  <si>
    <t>4182020</t>
  </si>
  <si>
    <t>4212020</t>
  </si>
  <si>
    <t>4252020</t>
  </si>
  <si>
    <t>4262020</t>
  </si>
  <si>
    <t>4282020</t>
  </si>
  <si>
    <t>4232020</t>
  </si>
  <si>
    <t>4292020</t>
  </si>
  <si>
    <t>2232020</t>
  </si>
  <si>
    <t>4322020</t>
  </si>
  <si>
    <t>4342020</t>
  </si>
  <si>
    <t>4332020</t>
  </si>
  <si>
    <t>4352020</t>
  </si>
  <si>
    <t>4302020</t>
  </si>
  <si>
    <t>4362020</t>
  </si>
  <si>
    <t>4432020</t>
  </si>
  <si>
    <t>4372020</t>
  </si>
  <si>
    <t>4382020</t>
  </si>
  <si>
    <t>4392020</t>
  </si>
  <si>
    <t>4472020</t>
  </si>
  <si>
    <t>4502020</t>
  </si>
  <si>
    <t>4442020</t>
  </si>
  <si>
    <t>4462020</t>
  </si>
  <si>
    <t>4452020</t>
  </si>
  <si>
    <t>4482020</t>
  </si>
  <si>
    <t>4412020</t>
  </si>
  <si>
    <t>2892020</t>
  </si>
  <si>
    <t>4562020</t>
  </si>
  <si>
    <t>4492020</t>
  </si>
  <si>
    <t>4522020</t>
  </si>
  <si>
    <t>12</t>
  </si>
  <si>
    <t>4572020</t>
  </si>
  <si>
    <t>4582020</t>
  </si>
  <si>
    <t>4602020</t>
  </si>
  <si>
    <t>4652020</t>
  </si>
  <si>
    <t>4642020</t>
  </si>
  <si>
    <t>4662020</t>
  </si>
  <si>
    <t>4672020</t>
  </si>
  <si>
    <t>4682020</t>
  </si>
  <si>
    <t>4592020</t>
  </si>
  <si>
    <t>4632020</t>
  </si>
  <si>
    <t>4622020</t>
  </si>
  <si>
    <t>4512020</t>
  </si>
  <si>
    <t>4532020</t>
  </si>
  <si>
    <t>4702020</t>
  </si>
  <si>
    <t>621432020</t>
  </si>
  <si>
    <t>4612020</t>
  </si>
  <si>
    <t>4732020</t>
  </si>
  <si>
    <t>4722020</t>
  </si>
  <si>
    <t>625792020</t>
  </si>
  <si>
    <t>625812020</t>
  </si>
  <si>
    <t>625902020</t>
  </si>
  <si>
    <t>4742020</t>
  </si>
  <si>
    <t>4752020</t>
  </si>
  <si>
    <t>4772020</t>
  </si>
  <si>
    <t>4782020</t>
  </si>
  <si>
    <t>4762020</t>
  </si>
  <si>
    <t>4712020</t>
  </si>
  <si>
    <t>4792020</t>
  </si>
  <si>
    <t>4802020</t>
  </si>
  <si>
    <t>4822020</t>
  </si>
  <si>
    <t>4832020</t>
  </si>
  <si>
    <t>122020</t>
  </si>
  <si>
    <t>631602020</t>
  </si>
  <si>
    <t>631642020</t>
  </si>
  <si>
    <t>631792020</t>
  </si>
  <si>
    <t>631802020</t>
  </si>
  <si>
    <t>4862020</t>
  </si>
  <si>
    <t>4552020</t>
  </si>
  <si>
    <t>4882020</t>
  </si>
  <si>
    <t>4872020</t>
  </si>
  <si>
    <t>4852020</t>
  </si>
  <si>
    <t>4892020</t>
  </si>
  <si>
    <t>4842020</t>
  </si>
  <si>
    <t>4812020</t>
  </si>
  <si>
    <t>632502020</t>
  </si>
  <si>
    <t>FDLS-394-2020: FESIONALES ESPECIALIZADOS EN CAMPO PARA LAS REVISIONESPERIÓDICAS DE LAS OBRAS CONTRATADAS, EJECUTADA S Y TERMINADAS POR ELFONDO DE DESARROLLO LOCAL DE SUBA, A FIN DE VERIFICAR EL CUMPLIMIENTO ALA ESTABILIDAD Y GARANTÍA DE LAS MISMA S EN LOS PROYECTOS DE MALLA VIAL,ESPACIO PUBLICO, PARQUES Y DEMÁS, CERTIFICACION DE NO HAY 22077 DEL 18SEPTIEMBRE 2020 VIGENCIA 17  NOVIEMBRE 2020 PLAZO 3.5 MESES A PARTIR DELA SUSCRIPCION DEL ACTA DE INICIO SIN SOBRE PASAR EL 31 DICIEMBRE 2020,PAGOS MENSUALES</t>
  </si>
  <si>
    <t>FDLS-409-2020: SERNVICIOS PROFESIONALES PARA BRINDAR LINEAMIENTOSJURÍDICOS, EVALUAR Y ORIENTAR TEMAS PRIORITARIOS EN E L ÁREA DEDESARROLLO LOCAL DE LA ALCALDÍA LOCAL DE SUBA, PARA EL CUMPLIMIENTO DELAS REGULACIONES EN MATERIA DE DERECHO ADMINISTRATI VO APLICABLES EN ELDISTRITO CAPITAL, CERTIFICACION DE NO HAY 21258 DEL 28 JULIO 2020VIGENCIA 26 SEPTIEMBRE 2020, PLAZO 5 MESES A PARTIR DE LA SUSCRIPCIONDEL ACTA DE INICIO, SIN SOBREPASAR EL 31 DICIEMBRE 2020,PAGOS MENSUALES</t>
  </si>
  <si>
    <t>FDLS-412-2020: APOYAR EJECUCIÓN DE LAS ACCIONES REQUERIDAS PARA LADEPURACIÓN DE LAS ACTUACIONES ADMINISTRATIVAS QUE CUR SAN EN LA ALCALDÍALOCAL, CERTIFICACION DE NO HAY 21446 DEL 10 AGOSTO 2020 VIGENCIA 09OCTUBRE 2020, PLAZO 4.5 MESES A ARTIR DE LA SUSCRIPCION DEL ACTA DEINICIO, SIN SOBREPASAR EL 31 DICIEMBRE 2020, PAGOS KENSUALES</t>
  </si>
  <si>
    <t>FDLS-411-2020: APOYAR JURIDICAMENYTE LAS ACCIONES REQUERIDAS PARA LADEPURACIÓN DE LAS ACTUACIONES ADMINISTRATIVAS QUE CUR SAN EN LA ALCALDÍALOCAL, CERTIFICACION DE NO HAY 21446 DEL 10 AGOSTO 2020 VIGENCIA 09OCTUBRE 2020, PLAZO 4.5 MESES APARTIR DE LA SUSCXRIPCION DELACTA DEINICIO, SIN SOBREPASAR EL 31 DICIEMBRE 2020, PAGOS MENSUALES</t>
  </si>
  <si>
    <t>FDLS-410-2020: APOYAR JURID. LA EJECUCION DE ACCINES REQUERIDAS PARA LADEPURACIÓN DE LAS ACTUACIONES ADMINISTRATIVAS QUE CUR SAN EN LA ALCALDÍALOCAL, CERTIFICACION DE NO HAY 21446 DEL 10 AGOSTO 2020 VIGENCIA 09OCTUBRE 2020, PLAZO 4.5 MESES A PARTIR DE LA SUSCRIPCION DELACTA DEINICIO, SIN SOBREPASAR EL 31 DICIEMBRE 2020, PAGOS MENSUALES</t>
  </si>
  <si>
    <t>FDLS-413-2020:APOYAR TECNCAMENTE DISTINTAS ETAPAS DE LOS PROCESOSCOMPETENCIA DE LA ALCALDÍA LOCAL PARA LA DEPURACIÓN DE ACTUACI ONESADMINISTRATIVAS, CERTIFICACION DE NO HAY 21441 DEL 10 AGOSTO 2020VIGENCIA 09 OCTUBRE 2020, PLAZO 4.5 MESES A PARTIR DE LA SUSCRIPCIONDELACTA DE INICIO, SIN SOBREPASAR EL 31 DICIEMBRE 2020. PAGOS MENSUALES</t>
  </si>
  <si>
    <t>FDLS-CPS-414-2020 APOYO TECNICO A DISTINTAS ETAPAS DE PROCESOS DECOMPETENCIA DE LA ALCALDÍA LOCAL PARA LA DEPURACIÓN DE ACTUACI ONESADMINISTRATIVAS, CERTIFICACION DE NO HAY 21441 DEL 10 AGOSTO 2020VIGENCIA 09 OCTUBRE 2020, PLAZO 4.5 MESES A PARTIR DE LA SUSCRIPCIONDELACTA DE INICIO, SIN SOBREPASAR EL 31 DICIEMBRE 2020, PAGOS MENSUALES</t>
  </si>
  <si>
    <t>FDLS-415-2020: SERVICIOS PROFESIONALES EN EL AREA DE GESTION DELDesarrollo local de la Alcaldía local de Suba, para apoyar lasupervisión de contratos de los proyectos que le sean asignadosCertificaión de NO HAY No. 21766 del 19 de agosto de 2020 , expira 1 8de octubre de 2020, PLAZO 3 MESES A PARTIR DE LA SUSCRIPCION DEL ACTADEINICIO, SIN SOBREPASAR EL 31 DICIEMBRE 2020, PAGOS MENSUALES</t>
  </si>
  <si>
    <t>FDLS-416-2020: Prestar servicios profesionales al Área de Gestión delDesarrollo local de la Alcaldía local de Suba, para apoyar lasupervisión de contratos de los proyectos que le sean asignadosCertificaión de NO HAY No. 21766 del 19 de agosto de 2020 , expira 1 8de octubre de 2020, PLAZO 3 MESES A PARTIR DE LA SUSCRIPCION DEL ACTADEINICIO, SIN SOBREPASR EL 31 DICIEMBRE 2020, PAGOS MENSYUALES</t>
  </si>
  <si>
    <t>FDLS-417-2020: Prestar servicio profesionales area de Gestion delDesarrollo de la Alcaldía Local de suba, para la respuesta efe ctiva yoportuna a los requerimientos presentados, revisión de las actuaciones,liderar de relaciones en sus distintos niveles y dem ás asuntos decompetencia de la Alcaldía Certificaión de NO HAY No. 21768 del 19 deagosto de 2020 , expira 18 de octubre de 2020, PLAZO 3.5 MESES A PARTIRDE LA SUSCRIPCION DEL ACTA DE INICIO, SIN SOBREPASAR EL 31 DICIEMBRE2020 PAGOS MENSUALES</t>
  </si>
  <si>
    <t>FDLS-CPS-422-2020: SERVICIOS PROFESIONALES AL AREA DE GESTION DELDESARROLLO, ADMINISTRATIVA Y FINANZAS, PARA LOGRAR EL CUMPLIMIENTO DELAS METAS DEL PLAN DE DESARROLLO LOCAL DE LA VIGENCIA, CERTIFICACION DENO HAY 22071 DEL 18 SEPTIEMBRE 2020 VIGENCIA 17 NOVIEMBRE 2020, PLAZO 2MESES 20 DIAS A PARTIR DE LA SUSCRIPCION DEL ACTA DE INICIO, SINSOBREPASAR EL 31 DICIE,MBRE 2020. PAGOS MENSUALES</t>
  </si>
  <si>
    <t>FDLS-CPS-419-2020:SERVICIOS DE APOYO A LOS ARCHIVOS DE GESTIÓN DE LAENTIDAD EN LA IMPLEMENTAICON DE LOS PROCESOS DE CLASIFICACIÓN,ORDENACIÓN, SELECCIÓN NATURAL, FOLIACIÓN, IDENTIFICACIÓN, LEVANTAMIENTODE INVENTARIOS, ALMACENAMIENTO, GESTIÓN DOCUMENTAL Y APLICAC IÓN DEPROTOCOLOS DE ELIMINACIÓN Y TRANSFERENCIAS DOCUMENTALES, CERTIFICACIONDE NO HAY 22168 DEL 19 SEPTIEMBRE 2020 VIGENCIA 18 NOV IEMBRE 2020.PLAZO 3 MESES  APARTIR DE LA SUSCRIPCION DEL ACTA DE INICIO, SINSOBREPASAR EL 31 DICIEMBRE 2020, PAGOS MENSUALES</t>
  </si>
  <si>
    <t>FDLS-420-2020: SERVICIOS DE APOYO A LOS ARCHIVOS DE GESTIÓN DE LAENTIDAD EN LA IMPLEMENTAICON DE LOS PROCESOS DE CLASIFICACIÓN,ORDENACIÓN, SELECCIÓN NATURAL, FOLIACIÓN, IDENTIFICACIÓN, LEVANTAMIENTODE INVENTARIOS, ALMACENAMIENTO, GESTIÓN DOCUMENTAL Y APLICAC IÓN DEPROTOCOLOS DE ELIMINACIÓN Y TRANSFERENCIAS DOCUMENTALES, CERTIFICACIONDE NO HAY 22168 DEL 19 SEPTIEMBRE 2020 VIGENCIA 18 NOV IEMBRE 2020.PLAZO 3 MESES A PARTIR DE LA SUSCRIPCION DEL ACTA DE INICIO, SINSOBREPASAR EL 31 DICIEMBRE 2020, PAGOS MENSUALES</t>
  </si>
  <si>
    <t>FDLS-CPS-418-2020:servicios tecnicos como apoyo al área de gestión deldesarrollo local, en la oficina de presupuesto de la Alcaldí a Local deSuba Certificaión de NO HAY No. 21719 del 18 de agosto de 2020 , expira17 de octubre de 2020, PLAZO 4.5 MESES A PARTIR DE LA SUSCRIPCION DELACTA DE INICIO, SIN SOBREPASAR EL 31 DICIEMBRE 2020, PAGOS MENSUALES</t>
  </si>
  <si>
    <t>FDLS-CPS-421-2020:SERVICIOS PROFESIONALES ESPECIALIZADOS PARA COORDINAR,LIDERAR Y ASESORAR LOS PLANES Y ESTRATEGIAS DE COMUNICA CIÓN INTERNA YEXTERNA PARA LA DIVULGACIÓN DE LOS PROGRAMAS, PROYECTOS Y ACTIVIDADES DELA ALCALDÍA LOCAL DE SUBA, CERTIFICACION DE NO HAY 22170 DEL 19SEPTIEMBRE 2020 VIGENCIA 18 NOVIEMBRE 2020. PLAZO 3 MESES A PARTIDE LASUSCRIPCION DEL ACTA DE INICIO, SIN SOBREPASAR EL 31 DICIEMBRE 2020,PAGOS MENSUALES</t>
  </si>
  <si>
    <t>FDLS-CPS-425-2020: APOYO JURIDICO EJECUCIÓN DE LAS ACCIONES REQUERIDASPARA LA DEPURACIÓN DE LAS ACTUACIONES ADMINISTRATIVAS QUE CUR SAN EN LAALCALDIA LOCAL, CERTIFICACION DE NO HAY 22068 DEL 18 SEPTIEMBRE 2020VIGENCIA 17 NOVIEMBRE 2020, PLAZO 3 MESES A PARTIR DE LA SUSCRIPCIONDELACTA DE INICIO SIN SOBREPASAR EL 31 DICIEMBRE 2020, PAGOS MENSUALES</t>
  </si>
  <si>
    <t>FDLS-CPS-426-2020: APOYO JURIDICO EJECUCIÓN DE LAS ACCIONES REQUERIDASPARA LA DEPURACIÓN DE LAS ACTUACIONES ADMINISTRATIVAS QUE CUR SAN EN LAALCALDIA LOCAL, CERTIFICACION DE NO HAY 22068 DEL 18 SEPTIEMBRE 2020VIGENCIA 17 NOVIEMBRE 2020, PLAZO 3 MESES A PARTIR DE LA SUSCRIPCIONDELACTA DE INICIO SIN SOBREPASAR EL 31 DICIEMBRE 2020, PAGOS MENSUALES</t>
  </si>
  <si>
    <t>FDLS-CPS-428-2020: APOYO JURIDICO EJECUCIÓN DE LAS ACCIONES REQUERIDASPARA LA DEPURACIÓN DE LAS ACTUACIONES ADMINISTRATIVAS QUE CUR SAN EN LAALCALDIA LOCAL, CERTIFICACION DE NO HAY 22068 DEL 18 SEPTIEMBRE 2020VIGENCIA 17 NOVIEMBRE 2020, PLAZO 3 MESES A PARTIR DE LA SUSCRIPCIONDELACTA DE INICIO, SIN SOBREPASAR EL 31 DICIEMBRE 2020, PAGOS MENSUALES</t>
  </si>
  <si>
    <t>FDLS-CPS-422-2020: SRVICIOS DE APOYO A LOS ARCHIVOS DE GESTIÓN DE LAENTIDAD EN LA IMPLEMENTAICON DE LOS PROCESOS DE CLASIFICACIÓN,ORDENACIÓN, SELECCIÓN NATURAL, FOLIACIÓN, IDENTIFICACIÓN, LEVANTAMIENTODE INVENTARIOS, ALMACENAMIENTO, GESTIÓN DOCUMENTAL Y APLICAC IÓN DEPROTOCOLOS DE ELIMINACIÓN Y TRANSFERENCIAS DOCUMENTALES, CERTIFICACIONDE NO HAY 22073 DEL 18 SEPTIEMBRE 2020 VIGENCIA 17 NOV IEMBRE 2020 PLAZO2.5 MESEXS A PARTIR DE LA SUSCRIPCION DEL ACTA DE INICIO, SIN SOBREPASREL 31 DICIEMBRE 2020, PAGOS MENSUALES</t>
  </si>
  <si>
    <t>FDLS-CPS-423-2020:SERVICIOS DE APOYO A LOS ARCHIVOS DE GESTIÓN DE LAENTIDAD EN LA IMPLEMENTAICON DE LOS PROCESOS DE CLASIFICACIÓN,ORDENACIÓN, SELECCIÓN NATURAL, FOLIACIÓN, IDENTIFICACIÓN, LEVANTAMIENTODE INVENTARIOS, ALMACENAMIENTO, GESTIÓN DOCUMENTAL Y APLICAC IÓN DEPROTOCOLOS DE ELIMINACIÓN Y TRANSFERENCIAS DOCUMENTALES, CERTIFICACIONDE NO HAY 22073 DEL 18 SEPTIEMBRE 2020 VIGENCIA 17 NOV IEMBRE 2020 PLAZO2.5 MESES A PARTIR DE LA SUSCRIPCION DEL ACTA DE INICIO, SIN SOBREPASAREL 31 DICIEMBRE 2020. PAGOS MENSUALES</t>
  </si>
  <si>
    <t>FDLS-CPS-429-20.APOYO JURIDICO LA EJECUCIÓN DE LAS ACCIONES REQUERIDASPARA LA DEPURACIÓN DE LAS ACTUACIONES ADMINISTRATIVAS QUE CUR SAN EN LAALCALDIA LOCAL, CERTIFICACION DE NO HAY 22068 DEL 18 SEPTIEMBRE 2020VIGENCIA 17 NOVIEMBRE 2020, PLAZO 3 MESES A PARTIR DE LA SUSCRIPCIONDELACTA DE INICIO, SIN SOBREPASAR EL 31 DICIEMBRE 2020, PAGOS MENSUALES</t>
  </si>
  <si>
    <t>FDLS-CPS-432-2020: APOYAR AL ALCALDE  LOCAL EN LA GESTIÓN DE LOSASUNTOSRELACIONADOS CON SEGURIDAD CIUDADANA, CONVIVENCIA Y PREVENCION DECONFLECTIVIDADES, VIOLENCIAS Y DELITOS EN LA LOCALIDAD DE SUBA, DECONFORMIDADCON EL MARCO NORMATIVO APLICABLE EN LA MATERIA.CERTIFICACIONDE NO HAY 22341 DEL 23 SEPTIEMBRE 2020 VIGENCIA 22 NOVIEMBRE 2020. PLAZO2 MESES 20 DIAS A PARTIR DE LA SUSCRIPCION DEL ACTA DE INICIO,SINSOBREPASAR EL 31 DICIEMBRE 2020. PAGOS MENSUALES</t>
  </si>
  <si>
    <t>FDLS-CPS-434-2020: SERVICIOS PROFESIONALES ESPECIALIZADOS COMO ABOGADO(A) PARA APOYAR LA GESTIÓN CONTRACTUAL DEL ÁREA GESTIÓN DE L DESARROLLOLOCAL DE LA ALCALDÍA LOCAL DE SUBA, EN LOS DIFERENTES PROCESOS DESELECCIÓN EN SUS ETAPAS PRECONTRACTUAL, CONTRACTUAL Y  POSTCONTRACTUAL,CERTIFICACION DE NO HAY 22072 DEL 18 SEPTIEMBRE 2020 VIGENCIA 17NOVIEMBRE 2020, PLAZO 2.5 MESES A PARTIR DE LA SUSCRIPCION DEL ACTA DEINICIO, SIN SOBREPASAR EL 31 DICIEMBRE 2020, PAGOS MENSUALES</t>
  </si>
  <si>
    <t>FDLS-CPS-433-2020: SERVICIOS DE APOYO A LA GESTION PARA REALIZAR ELLLEVANTAMIENTO TOMA FÍSICA, IDENTIFICACIÓN Y VERIFICACIÓN DEL INVENTARIODE LOS BIENES MUEBLES PROPIEDAD DE LA ALCALDÍA LOCAL DE SUBACERTIFICACION DE NO HAY 22342 DEL 23 SEPTIEMBRE 2020 VIGENCIA 22NOVIEMBRE DE 2020, PLAZO 3 MESES A PARTIR DE LA SUSCRIPCION DEL ACTA DEINICIO, SIN SOBREPASAR EL 31 DICIEMBRE 2020. PAGOS MENSUALES</t>
  </si>
  <si>
    <t>FDLS-CPS-435/2020:APOYO TÉCNICO EN EL ÁREA DE GESTIÓN DEL DESARROLLOLOCAL, PARA LOGRAR EL CUMPLIMIENTO DE LAS METAS PLANEADAS EN EL  PLAN DEDESARROLLO LOCAL DE LA VIGENCIA, CERTIFICACION DE NO HAY 22069 DEL 18SEPTIEMBRE 2020 VIGENCIA 17 NOVIEMBRE 2020, PLAZO 3 MESES A PARTIR DELASUSCRIPCION DEL ACTA DE INICIO, SIN SOBREPASR EL 31 DICIEMBRE 2020,PAGOMENSUALES</t>
  </si>
  <si>
    <t>FDLS-CPS-430-2020: APOY JURIDIC A EJECUCIÓN DE LAS ACCIONES REQUERIDASPARA EL TRÁMITE E IMPULSO PROCESAL DE LAS ACTUACIONES CONTRAV ENCIONALESY/O QUERELLAS QUE CURSEN EN LAS INSPECCIONES DE POLICÍA DE LA LOCALIDAD,CERTIFICACION DE NO HAY 21957 DEL 24 AGOSTO 2020  VIGENCIA 23 OCTUBRE2020, PLAZO 3.5 MESES A PARTIR DE LA SUSCRIPCION DEL ACTA DE INICIO, SINSOBREPASAR EL 31 DICIEMBRE 2020, PAGOS MENSUALES</t>
  </si>
  <si>
    <t>FDLS-CPS-436-20: APOY JURIDICO LA EJECUCIÓN DE LAS ACCIONES REQUERIDASPARA LA DEPURACIÓN DE LAS ACTUACIONES ADMINISTRATIVAS QUE CUR SAN EN LAALCALDIA LOCAL, CERTIFICACION DE NO HAY 22068 DEL 18 SEPTIEMBRE 2020VIGENCIA 17 NOVIEMBRE 2020, PLAZO 3 MESES A PARTIR DE LA SUSCRIPCIONDELACTA DE INICIO, SIN SOBREPASR EL 21 DICIEMBRE 2020, PAGOS MENSUALES</t>
  </si>
  <si>
    <t>FDLS-CPS-443-2020PRESTAR SERVICIOS DE APOYO A LA GESTION DOCUMENTAL DELA ALCLALDIA LOCAL EN LA IMPLEMENTACION DE LOS PROCESOS DECLASIFICACIONORDENACION, SELECCION NATURAL FLIACION, IDENTIFICACION,LEVANTAMIENTO DEINVENTARIOS, ALMACENAMIENTO Y APLICACION DE PROTOCOLOSDE ELIMINACION Y TRANSFERENCIA DOCUMENTAL, CERTIFICACION DE NO HAY 22506DEL 16 OCTUBRE 2020 VIGENCIA 15 NOVIEMBRE 2020.PLAZO 2.5 MESES A PARTIRDE LA SUSCRIPCION DEL ACTA DE INICIO, SIN SOBREPASAR EL 31 DICIEMBRE2020, PAGOS MENSUALES</t>
  </si>
  <si>
    <t>FDLS-CSU-437-2020: EL SUMINISTRO DE ÚTILES DE OFICINA A MONTO AGOTABLEPARA LAS DEPENDENCIAS DE LA ALCALDÍA LOCAL DE SUBA, CON EL  FIN DEGARANTIZAR EL DESARROLLO DE SUS LABORES ADMINISTRATIVAS Y MISIONALESPARA LA VIGENCIA 2020, PLAZO 6 MESES A PARTIR DE LA SUSCRIPCION DELACTADE INICIO Y/O HASTA AGOTAR RECURSOS, PAGOS MENSUALES</t>
  </si>
  <si>
    <t>FDLS-AOF-438-20SUMINISTRAR AL FDL SUBA LOS ELEMENTOS DE FERRETERIA,PLOMMERIA.ELECTRICIDAD Y OTROS, PARA LAS REPARACIONES LOCATIVAS MENORESDE LAS INSTALACIONES DE TODAS LAS SEDES DE LA AL SUBA. PLAZO 31DICIEMBR2020 Y/O HASTA AGOTAR RECURSOS, PAGOS MENSUALES</t>
  </si>
  <si>
    <t>FDLS-AOF-439-2020: A MONTO AGOTABLE MANTENIMIENTOS PREVENTIVOS Y/O CORRECTIVOS DE LOS EQUIPOS (SOFTWARE Y HARDWARE) O CUALQUIER ELEMENTOELECTRONICO EXISTENTE Y/O DE PROPIEDAD DEL FONDO DE DESARROLLO LOCAL DESUBA YSUS SEDE, INCLUIDO EL SUMINISTRO INSTALACION Y PUESTA ENFUNCIONAMIENTO DE REOUESTOS (BOLSA DE REPUESTOS) DE CONFORMIDAD CON LASCONDICIONES TECNICAS Y ECONOMICAS, PLAZO 31 DICIEMBRE 2020, PAGOS PORSERVICIOS PRESTADOS</t>
  </si>
  <si>
    <t>FDLS-CPS-447-2020PRESTAR SERVICIOS PROFESIONALES ESPECIALIZADOS AL DESPACHO DE LA LACALDIA LOCAL DE SUBAEN LOS TEMAS RELACIONADOS CON LAGESTION ADMINISTRATIVA Y FINANCIERA, NO HAY 22739 DEL 11 NOVIEMBRE 2020,VIGENCIA 10 ENERO 2021, PLAZO  1 MES 20 DIAS, A PARTIR DE LASUSCRIPCIONDEL ACTA DE INICIO, SIN SOBTBREPASAR EL 21 DE DICIEMBRE 2020,PAGOS MEN SUALES</t>
  </si>
  <si>
    <t>FDLS-CPS-450-2020:RESTAR SERVICIOS PROFESIONALES EN EL AREA DE GESTIONDE DESARROLLO LOCAL DE LA ALCALDIA LOCAL DE SUBA, PARA APOYAR LASUSPERVISION DE CONTRATOS DE LOS PROYECTOS QUE LE SEAN ASIGNADOS, NO HAY22737 DEL 11 NOVIEMBRE 2020, VIGENCIA 10 ENERO 2021. PLAZO 1 MES 20DIASA PARTIR DE LA SUSCRIPCION DEL ACAT DE INICIO SIN SOBREPAR EL 31DICIEMBRE 2020. PAGOS MENSUALES</t>
  </si>
  <si>
    <t>CPS-444-2020-FDLS: SERVICIO COMO CONDUCTOR DE LOS VEHICULOS LIVIANOS DELDESPACHO DE LA ALCALDIA LOCAL DE SUBA, NO HAY 22735 DEL 11 NOVIEMBRE DE2020, VIGENCIA 10 ENERO 2021, PLAZO 1 MES Y 20 DIAS  A PAR TIR DE LASUSCRIPCION DEL ACTA DE INICIO, SIN SOBREPASAR EL 31 DICIEMBRE2020.PAGOS MENSUALES</t>
  </si>
  <si>
    <t>CPS-FDLS-446-20: APOYO TECNIC A LOS RESPONSABLES E INTEGRANTES DE LOSPROCESOS EN LA IMPLEMENTACIÓN DE HERRAMIENTAS DE GESTIÓN, SIGU IENDO LOSLINEAMIENTOS METODOLÓGICOS ESTABLECIDOS POR LA OFICINA ASESORA DEPLANEACIÓN DE LA SECRETARÍA DISTRITAL DE GOBIERNO, CERTI FICACION DE NOHAY 22074 DEL 18 SEPTIEMBRE 2020 VIGENCIA 17 NOVIEMBRE 2020, PLAZO 2.5MESES A PARTIR DE LA SUSCRIPCION DEL ACATA DE INICIO, SIN SOBREPASR EL31DICIEMBRE 2020, PAGOS MENSUALES</t>
  </si>
  <si>
    <t>FDLS-CPS-445-20: APOYO JURIDICO ACCIONES REQUERIDAS PARA LA DEPURACIÓNDE LAS ACTUACIONES ADMINISTRATIVAS QUE CUR SAN EN LA ALCALDIA LOCAL,CERTIFICACION DE NO HAY 22068 DEL 18 SEPTIEMBRE 2020 VIGENCIA 17NOVIEMBRE 2020, PLAZO 3 MESES A PARTIR DE LA SUSCRIPCION DELACTA DEINICIO, SIN SOBREPOASR EL 31 DICIEMBRE 2020, PAGOS MENSUALES</t>
  </si>
  <si>
    <t>FDLS-CPS-448-20:PRESTAR SERVICIOS PROFECIONALES AL AREA DE GESTION DELDESARROLLO LOCAL PARA APOYAR LAS RELACIONES INTERINSTITUCIONALES YDEMASESPACIOS EN LOS QUE SE REQUIERA APOYO DE LA ALCALDIA LOCAL DE SUBA,NO HAY 22741 DEL 11 NOVIEMBRE 2020, VIGENCIA 10 ENERO 2021, PLAZO 1 MESY 20 DIAS A PARTIR DE LA SUSCRIPCION DEL ACTA DE INICIO, SIN SOBREPASAREL 31 DICIEMBRE 2020, PAGOS MENSULAES</t>
  </si>
  <si>
    <t>FDLS-CPS-441-2020APOYAR ADMINISTRATIVA Y ASISTENCIALMENTE A LA ALCALDIALOCAL DE SUBA EN LAS DIFERENTES DEPENDENCIAS, CON LA OPORTUNIDAD YCONFIDENCIALIDAD REQUERIDAS, CERTIFICACION NO HAY 22508 DEL 16 OCTUBRE,VIGENCIA 15 NOVIEMBRE 2020, PLAZO 2.5 MESES A PARTIR DE LA SUSCRIPCIONDEL ACTA DE INICIO, SIN SOBREPASR EL 31 DICIEMBRE 2020, PAGOS MENSUALES</t>
  </si>
  <si>
    <t>FDLS-CPS-289-2020PRESTAR SERVICIOS PROFESIONALES PARA LA OPERACION,PRESTACION, SEGUIMIENTO Y CUMPLIMIENTO DE LOS PROCESOS ADMINISTRATIVOS,OPERATIVOS Y PROGRAMATICOS DE LOS SERVICIOS SOCIALES DEL PROYECTO DELSUBSIDIO/APOYO ECONOMICO TIPO C, QUE CONTRIBUYAN A LA GARANTIA DE LOSDERECHOSDE LA POBLACION MAYOR EN EL MARCO DE LA POLITICA PUBLICA SOCIALPARA EL ENVEJECIMIENTO Y LA VEJEZEN EL DISTRITO CAPITAL, A CARGO DE LAALCALDIA LOCAL DE SUBA, NO HAY 22398 DEL 25 SEPTIEMBRE 2020, VIGENCIA 24NOVIEMBRE 2020, PLAZO 3 MESES 5 DIAS A PARTIR DE LA SUSCRIPCION DELACTADE INICIO, SIN SOBREPASAR EL 31 DICIEMBRE 2020, PAGOS MENSUALES</t>
  </si>
  <si>
    <t>FDLS-CPS-456-2020PRESTAR SERVICIOS PROFESIONALES PARA LA ELABORACION YGENERACION DE CARTOGRAFIA CON ENFASIS EN PLANEACION TERRITORIALREQUERIDA EN LOS PROCESOS DE PLANIFICACION DE PROYECTOS QUE ADELANTA ELAREA GESTION DE DESARROLLO LOCAL DE LA ALCALDIA LOCAL DE SUB, ASI COMOEL APOYO EN LA CONSOLIDACION, ADMINISTRACION MANEJO Y GENERACION DEINFORMES DE LOS MISMOS. NO HAY 22744 DEL 11/11/2020 VIGENCIA 10 ENERO2021,PLAZO 1 MES Y 20 DIAS A PARTIR DE LA SUSCRICION DEL ACTA DE INICIO,PAGOS MENSUALES.</t>
  </si>
  <si>
    <t>fdls-cps-449-2020PRESTAR SERVICIOS PROFESIONALES EN EL AREA DE GESTIONDE DESARROLLO LOCAL DE LA ALCALDIA LOCAL DE SUBA PARA EL APOYO A LAEJECUCION INTEGRAL DE LOS DIFERENTES PROYECTOS DE INVERSION DE LA MALLAVIAL, ESPACIO PUBLICO Y PARQUES DE LA LOCALIDAD DE SUBA, NO HAY 22742DE11 NOVIEMBRE 2020, VIGENCIA 10 ENERO 2021,PLAZO 1 MES 20 DIAS APARTIRDE LA SUSCRIPCION DEL ACTA DE INICIO, SIN SOBREPASAR EL 31DICIEMBRE 2020, PAGOS MENSUALES</t>
  </si>
  <si>
    <t>FDLS-CPS-452-2020:SERVICIOS DE APOYO A LA GESTION PARA REALIZAR ELLLEVANTAMIENTO TOMA FÍSICA, IDENTIFICACIÓN Y VERIFICACIÓN DEL INVENTARIODE LOS BIENES MUEBLES PROPIEDAD DE LA ALCALDÍA LOCAL DE SUBA.CERTIFICACDE NO HAY 22342 DEL 23 SEPTIEMBRE 2020 VIGENCIA 22 NOVIEMBRE2020., PLAZO 3 MESES A PARTIR DE LA SUSCRIPCION DEL ACTA DE INICIO, SINSOBREPASAR EL 31 DICIEMBRE 2020, PAGOS MENSUALES</t>
  </si>
  <si>
    <t>PAGO SERVICIO ACUEDUCTO Y ALCANTARILLADO FDLSUBA. NOVIEMBRE 2020</t>
  </si>
  <si>
    <t>FDLS-CPS-457-2020PRESTAR SERVICIOS PROFESIONALES PARA EL DESARRROLLO DEACTIVIDADES RELACIONADAS CON LA REACTIVACION ECONOMICA EN LA LOCALIDAD,EN CONCORDANCIA CON LAS METAS DEL PLAN DE DESARROLLO PARA EL AREA DE LAGESTION DE DESARROLLO LOCAL DE LA ALCALDIA LOCAL DE SUBA, NO HAY 22761DEL 12 NOVIEMBRE 2020, VIGENCIA 11 ENERO 2021, PLAZO 1.5 MESES A PARTIRDE LA SUSCRIPCION DEL ACTA DE INICIO SIN SOBREPASR EL 31 DICIEMBRE 2020PAGOS MENSULAES</t>
  </si>
  <si>
    <t>FDLS CPS 458-20:PRESTAR SERVICIOS DE APOYO A LA GESTION DOCUMENTAL DE LAALCALDIA LOCAL EN LA IMPLEMENTACION DE LOS PROCESOS DE CLASIFICACION,ORDENACION, SELECCION NATURAL, FOLIACION, IDENTIFICACION, LEVANTAMIENTODE INVENTARIOS, ALMACENAMIENTO Y APLICACION DE PROTOCOLOS DEELIMINACIONY TRANSFERENCIAS DOCUMENTALES, NO HAY 22757 DEL 12 NOVIEMBRE2020, VIGENCIA 11 ENERO 2021, PLAZO 1 MES 20 SIAS A PARTIR DE LASUSCRIPCION DEL ACTA DE INICIO, SIN SOBREPASR EL 31 DICIEMBRE 2020,PAGOS MENSUALES</t>
  </si>
  <si>
    <t>FDLS-CCV-460-2020: ADQUIRIR EQUIPOS Y ELEMENTOS TECNOLOGICOS PARA ELFONDO DE DESARROLLO LOCAL DE SUBA Y PROYECTOS ESTRATEGICOS DE LALOCALIDAD, PLAZO 1 MES CALENDARIO A PARTIR DE LA SUSCRIPCION DEL ACTA DEINICIO, PAGO UNICO.</t>
  </si>
  <si>
    <t>FDLS-CIA-433-2020: AUNAR ESFUERZOS ENTRE LA SUBRED INTEGRADA DE SEVICIOSDE SALUD NORTE ESE Y EL FDL SUBA PARA EL OTORGAMIENTO DE DISPOSITIVOS DEASISTENCIA PERSONAL - AYUDAS TECNICAS - NO INCLUIDAS O NO CUBIERTAS ENEL PLAN DE BENEFICIOS DE SALUD PBS, QUE PERMITA EL MEJORAMIENTO DE LACALIDAD DE VIDA INCLUSION SOCIAL, INDEPENDENCIA Y AUTONOMIA, ACORDES CONLA POLITICA PU BLICA DISTRITAL Y DEMAS NORMAS AFINES, PLAZO 11 MESES APARTIR DE LA SUSCRIPCION DEL ACTA DE INICIO, 4 PAGOS (30, 30, 30 Y 10%)DE ACUERDO A AVANCE.</t>
  </si>
  <si>
    <t>FDLS-CPS-465-2020: PRESTAR SERVICIOS PROFESIONALES EN MATERIA SOCIALPARA IMPULSAR LOS PROCESOS DE PARTICIPACION CIUDADANA Y FOMENTAR LASACTIVIDADES INSTITUCIONALES PARA EL CUMPLIMIENTO DE LAS METAS DEL PLANDE DESARROLLO LOCAL, NO HAY 22821 DEL 25 NOVIEMBRE 2020, VIGENCIA 24ENERO 2021, PLAZO I MES A PARTIR DE LA SUSCRIPCION DEL ACTA DE INICIOSIN SOBREPASAR EL 31 DICIEMBRE 202, PAGOS MENSUALES</t>
  </si>
  <si>
    <t>FDLS-CPS-464-2020: PRESTAR SERVICIOS PRPFESIONALES COMO ABOGADO PARAAPOYAR LAS DIFERENTES ETAPAS DE LOS PROCESOS DE SELECCION QUE SE ADELANTEN, ASI COMO LA ELABORACION DE RESPUESTAS A LOS REQUERIMIENTOS,PETICIONES Y DEMAS SOLICITUDES POR EL AREA DE GESTION DE DESARROLLOLOCAL DE LAALCALDIA LOCAL DE SUBA, RELACIONADAAAS CON PROYECTOS DEINVERSION DE LA MALLA VIAL, ESPACIO PUBLICO Y PARQUES DE LA LOCALIDAD DESUBA, NO HAY 22743 DEL 11 NOVIEMBRE 2020, VIGENCIA 10 ENERO 2021, PLAZO1 MES 20 DIAS A PARTIR DE LA SUSCRIPCION DEL ACTA DE INICIO,SINSOBREPASR EL 31 DICIEMBRE 2020, PAGOS MENSUALES</t>
  </si>
  <si>
    <t>FDLS-CPS-466-2020: PRESTAR SERVICIOS COMO OPERARIO DE MAQUINARIAAMARILLA DEL AREA DE GESTION DEL DESARROLLO DE LA ALCALDIA LOCAL DESUBA, NO HAY 22811 DEL 25 NOVIEMBRE 2020, VIGENCIA 24 ENERO 2021, PLAZO1.5 MESES A PARTIR DE LA SUSCRIPCION DEL ACTA DE INICIO, SIN SOBREPASAREL 31 DICIEMBRE 2020, PAGOS MENSUALES</t>
  </si>
  <si>
    <t>FDLS-467-2020: PRESTAR SRRVICIOS COMO OPERARIO DE MAQUINARIA AMARILLADEL AREA DE GESTION DEL DESARROLLO DE LA ALCALDIA LOCAL DE SUBA, NO HAY22811 DEL 25 NOVIEMBRE 2020, VIGENCIA 24 ENERO 2021, PLAZO 1.5 MESES APARTIR DE LA SUSCRIPCION DEL ACTA DE INICIO, SIN SOBREPASAR EL 31DICIEMBRE 2020, PAGOS MENSUALES</t>
  </si>
  <si>
    <t>FDLS-468-2020: PRESTAR SERVICIOS COMO OPERARIO DE MAQUINARIA AMARILLADEL AREA DE GESTION DEL DESARROLLO DE LA ALCALACDIA LOCAL DE SUBA, NOHAY 22811 DEL 25 NOVIEMBRE 2020, VIGENCIA 24 ENERO 2021, PLAZO 1.5 MESESA PARTIR DE LA SUSCRIPCION DEL ACTA DE INICIO, SIN SOBREPASAR EL 31DICIEMBRE 2020, PAGOS MENSUALES</t>
  </si>
  <si>
    <t>FDLS-CSUI-459-2020: CONTRATAR A TODO COSTO LA INSTALACION, SUMINISTRO YPUESTA EN FUNCIONAMIENTO DE PUNTOS DE VOZ, DATOS, FIBRA, CORRIENTENORMAL, CORRIENTES REGULADA Y ADECUACION DE CUARTOS DE DATOS PARA LASSEDES DE LA ALCALDIA LOCAL DE SUBA. PLAZO 3 MESES A PARTIR DE LASUSCRIPCION DEL ACTA DE INICIO, PAGOS MENSUALES.</t>
  </si>
  <si>
    <t>FDLS-CPS-463-2020: 52002 26/11/2020 APOYAR TECNICAMENTE LAS DISTINTASETAPAS DE LOS PROCESOS DE COMPETENCIA DE LAS INSPECCIONES DE POLICIALOCALES SEGUN REPARTO, NO HAY 22814 DEL 25 NOVIEMBRE 2020, VIGENCIA 24ENERO 2021, PLAZO 1 MES A PARTIR DE LA SUSCRIPCION DEL ACTA DE INICIO,SIN SOBREPASR EL 31 DICIEMBRE 2020, PAGOS MENSUALES</t>
  </si>
  <si>
    <t>FDLS-CPS-462-2020: 52002 26/11/2020 APOYAR TECNICAMENTE LAS DISTINTASETAPAS DE LOS PROCESOS DE COMPETENCIA DE LAS INSPECCIONES DE POLICIALOCAL SEGUN REPARTO, NO HAY 22814 DEL 25 NOVIEMBRE 2020, VIGENCIA 24ENERO 2021, PLAZO 1 MES A PARTIR DE LA SUSCRIPCION DEL ACTA DE INICIO,SIN SOBREPASR EL 31 DICIEMBRE 2020, PAGOS MENSUALES</t>
  </si>
  <si>
    <t>FDLS-AOF-451-2020: 51603 05112020 ADQUISICION DE ARTICULOS DEBIOSEGURIDAD PARA EL CONTROL DE RIESGO DE CONTAGIO DE COVID-19, EN ELDESARROLLO DE ACTIVIDADES MISIONALES, ADMINISTRATIVAS Y OPERATIVAS DE LAALCALDIA LOCAL DE SUBA, PLAZO 1 MES A PARTIR DE LA SUSCRIPCION DEL ACTADE INICIO, PAGO TOTAL. SOLICITU RECIBIDAEN PRESUPUESTO EL  jueves, 17 de diciembre de 2020 8:23</t>
  </si>
  <si>
    <t>FDLS-CPS-453-2020: 50982 11/11/2020APOYAR AL ALCALDE LOCAL EN ELFORTALECIMIENTO E INCLUSION DE LAS COMUNIDADES NEGRAS, AFROCOLOMBIANAS YPALENQUERAS EN EL MARCO DE LA POLITICA PUBLICA DISTRITALAFRODESCENDIENTE Y LOS ESPACIOS DE PARTICIPACION, NO HAY 22691 DEL 06NOVIEMBRE 2020, VIGENCIA 05 ENERO 2021, ACLARATORIO DEL CPS-288-2020,PLAZO 1 MES 20 DIAS A PARTIR DE LA SUSCRIPCION DEL ACTA DE INICIO SINSOBREPASAR EL 31 DICIEMBRE 2020, PAGOS MENSUALES</t>
  </si>
  <si>
    <t>fdls-ca-470-2020: 53734 17/12/2020 ARRENDAMIENTO DE UN BIEN INMUEBLE(PATIO-BODEGA) PARA EL ALMACENAMIENTO DE MATERIALES PETREOS,PREFABRICADOS, ADOQUINES COMO PRODUCTO DE LOS CONTRATOS DE SUMINISTRO,ACOPIO DE MATERIAL FRESADO COMO PRODUCTO DE LOS CONVENIOS O ACUERDOS CONOTRAS ENTIDADES SUSCRITOS POR LA ENTIDAD, ALMACENAMIENTO DE MATERIALINCAUTADO EN EL DESARROLLO DE OPERATIVOS DE RESTITUCIÓN DEL ESPACIOPÚBLICO Y POR EFECTO DE LA INDEBIDA OPERACIÓN COMERCIAL EN ELTERRITORIO, PARQUEO DE MAQUINARIA, VEHICULOS DE CARGUE Y VEHICULOSLIVIANOS DEL FONDO DE DESARROLLO LOCAL DE SUBA PARA EL AÑO 2020, PLAZO 5MESES A PARTIR DE LA SUSCRIPCION DEL ACTA DE INICIO, PAGOS MENSUALES</t>
  </si>
  <si>
    <t>FDLS-OCO-62143-2020: 17743 16/12/2020 PRESTACION INTEGRAL DEL SERVICIODE ASEO Y CAFETERIA PARA LAS DIFERENTES SEDES DE LA ALCALDIA LOCAL DESUBA Y DONDE LA ENTIDAD ASI LO REQUIERA</t>
  </si>
  <si>
    <t>FDLS-461-2020: 52002 26/11/2020 APOYAR TECNICAMENTE LAS DISTINTAS ETAPASDE LOS PROCESODE COMPETENCIA DE LAS INSPECCIONES DE POLICIA LOCAL SEGUNREPARTO, NO HAY 22814 DEL 25 NOVIEMBRE 2020, VIGENCIA 24 ENERO 2021,PLAZO 1 MES A PARTIR DE LA SUSCRIPCION DEL ACTA DE INICIO SIN SOBREPASAREL 31 DICIEMBRE 2020, PAGOS MENSUALES</t>
  </si>
  <si>
    <t>FDLS-CCO-473-2020: 51360 10/11/2020 CONTRATAR A PRECIOS UNITARIOS LOSESTUDIOS TOPOGRAFICOS REQUERIDOS EN LA ETAPA DE ANALISIS PARA ELPROCEDIMIENTO DE REGULARIZACION DE DESRROLLOS LEGALIZADOS EN LALOCALIDAD DE SUBA, PLAZO 4 MESES A PARTIR DE LA SUSCRIPCION DEL ACTA DEINICIO, PAGOS PARCIALES MENSUALES</t>
  </si>
  <si>
    <t>FDLS-AOF-472-2020: 52198 24/11/2020 CONTRATAR A MONTO AGOTABLE LAADQUISICION DE IMPRESOS, MATERIAL PUBLICITARIO Y POP, PARA CAMPAÑASINTERNAS Y EXTERNAS LIDERADASPOR LA ALCALDIA LOCAL DE SUBA. PLAZO 3MESES Y/O HASTA AGOTAR RECURSOS, A PARTIR DE LA SUSCRIPCION DEL ACTA DEINICIO, PAGOS MENSUALES</t>
  </si>
  <si>
    <t>FDLS-OCO-62579-2020: 53796 18/12/2020 ADQUISICIÓN DE ESCRITORIOS,ARCHIVADORES Y SILLAS EJECUTIVAS PARA EL FORTALECEMIENTO DE LAS JUNTASDE ACCION COMUNAL DE LA LOCALIDAD DE SUBA</t>
  </si>
  <si>
    <t>FDLS-OCO-62581-2020: 53794 18/12/2020 ADQUISICIÓN DE MESAS PLASTICAS YTABLEROS ACRILICOS CON SOPORTE PARA EL FORTALECEMIENTO DE LAS JUNTAS DEACCION COMUNAL DE LA LOCALIDAD DE SUBA”</t>
  </si>
  <si>
    <t>FDLS-OCO-62590-2020:53793 18/12/2020 ADQUISICIÓN DE SILLAS PLASTICAS SINBRAZOS PARA EL FORTALECEMIENTO DE LAS JUNTAS DE ACCION COMUNAL DE LALOCALIDAD DE SUBA</t>
  </si>
  <si>
    <t>FDLS-CPS-474-2020: 52172 (1/10) PRESTACION DE SERVICIOS DE APOYO EN LASACTIVIDADES DE SEGURIDAD Y CONVIVENCIA CIUDADANA, Y RECUPERACION DELESPACIO PUBLICO PARA EL LOGRO DE LAS METAS DE GESTION DE LA VIGENCIA, NOHAY 22871 DEL 30 NOVIEMBRE 2020, VIGENCIA 29 ENERO 2021, PLAZO 1 MES APARTIR DE LA SUSCRIPCION DEL ACTA DE INICIO SIN SOBREPASR EL 31DICIEMBRE 2020, PAGOS MENSUALES</t>
  </si>
  <si>
    <t>FDLS-CPS-475-2020: 52172 (2/10) PRESTACION DE SERVICIOS DE APOYO EN LASACTIVIDADES DE SEGURIDAD Y CONVIVENCIA CIUDADANA, Y RECUPERACION DELESPACIO PUBLICO PARA EL LOGRO DE LAS METAS DE GESTION DE LA VIGENCIA, NOHAY 22871 DEL 30 NOVIEMBRE 2020, VIGENCIA 29 ENERO 2021, PLAZO 1 MES APARTIR DE LA SUSCRIPCION DEL ACTA DE INICIO SIN SOBREPASR EL 31DICIEMBRE 2020, PAGOS MENSUALES</t>
  </si>
  <si>
    <t>FDLS-CPS-477-2020: 49685 26/11/2020 CONTRATO DE PRESTACION DE SERVICIOSPARA REALIZAR LA INTERVENCION DE RENATURALIZACION EN LA LOCALIDAD DESUBA, POR EL SISTEMA DE PRECIOS UNITARIOS FIJOS CON MONTO AGOTABLE,PLAZO 8 MESES A PARTIR DE LA SUSCRIPCION DEL ACTA DE INICIO, PAGOSPARCIALES</t>
  </si>
  <si>
    <t>FDLS-AOF-478-2020: 53113 10/12/2020 REALIZAR LA INTERVENTRORIAADMINISTRATIVA, TECNICA, FINANCIERA, CONTABLE Y LEGAL AL CONTRATO DELIMPIEZA DE VALLADOS, PLAZO 2 MESES A PARTIR DE LA SUSCRIPCION DEL ACTADE INICIO, PAGOS MENSUALES</t>
  </si>
  <si>
    <t>FDLS-CPS-476-2020: 52008 19/11/2020 CONTRATAR LA PRESTACION DE SERVICIOSPARA LA REALIZACION DE EVENTOS DEPORTIVOS Y RECREATIVOS EN DIFERENTESESCENARIOS DE LA LOCALIDAD DE SUBA, PLAZO 4 MESES A PARTIR DE LASUSCRIPCION DEL ACTA DE INICIO, 4 PAGOS PARCIALES, 1 FINAL</t>
  </si>
  <si>
    <t>FDLS-CCO-471-2020: 50654 CONFORMAR E IMPLEMENTAR A TODO COSTO ELLABORATORIO DE INNOVACION DIGITAL Y PARTICIPATIVA DE LA LOCALIDAD DESUBA SUBALAB EN EL MARCO DEL USO Y APROPIACIN TIC PARA LA REACTIVACIONECONOMICA Y SOCIAL. PLAZO 4 MESES A PARTIR DE LA SUSCRIPCION DEL ACTA DEINICIO, PAGOS PARCIALES</t>
  </si>
  <si>
    <t>FDLS-CSU-479-2020: 50512 (1) CONTRATAR LA ADQUISICIÓN DE EQUIPOS,MATERIALES Y ELEMENTOS NECESARIOS PARA LA DOTACIÓN DE 5 JARDINESINFANTILES OPERADOS POR LA SECRETARIA DISTRITAL DE INTEGRACIÓN SOCIAL ENLA LOCALIDAD DE SUBA, DE CONFORMIDAD CON LAS ESPECIFICACIONES YCANTIDADES ESTABLECIDAS EN LA FICHA TÉCNICA, PLAZO 3 MESES A PARTIR DELA SUSCRIPCION DEL ACTA DE INICIO, PAGO TOTAL</t>
  </si>
  <si>
    <t>FDLS-CSU-480-2020: 51682 26/11/2020 SUMINISTRAR MATERIAL GRANULADO PARALAS OBRAS QUE SE EJECUTAN EN LA CONSTRUCCION Y MANTENIMIENTO DE LA MALLAVIAL LOCAL DENTRO DEL PROGRAMA DE GESTION COMPARTIDA EN LA LOCALIDAD DESUBA EN LA CIUDAD DE BOGOTA, PLAZO 6 MESES A PARTIR DE LA SUSCRIPCIONDEL ACTA DE INICIO, PAGOS MENSUALES</t>
  </si>
  <si>
    <t>FDLS-CSU-482-2020: 52107 19/11/2020 CONTRATAR EL SUMINISTRO EINSTALACION DE MOBILIARIO PARA LAS DSIFERENTES OFICINAS DE ÑLA ALCALDIALOCAL DE SUBA, PLAZO 2 MESES A PARTIR DE LA SUSCRIPCION DEL ACTA DEINICIO, 2 PAGOS</t>
  </si>
  <si>
    <t>FDLS-CPS-483-2020: CONTRATAR A MONTO AGOTABLE LA LIMPIEZA DE FONDO AVALLADOS Y TUBERIAS EN LA LOCALIDAD DE SUBA, PLAZO 2 MESES A PARTIR DELA SUSCRIPCION DEL ACTA DE INICIO, PAGOS MENSUALES</t>
  </si>
  <si>
    <t>30122020148 30/12/2020 SALUD EDILES MES DE DICIEMBRE 2020</t>
  </si>
  <si>
    <t>FDLS-OCO-63160-2020: 54262 28/12/2020 CONTRATAR LA COMPRA DE TÓNER YTINTAS BAJO EL ACUERDO MARCO DE PRECIOS POR LA TIENDA VIRTUAL DEL ESTADOCOLOMBIANO PARA LA ALCALDÍA LOCAL DE SUBA</t>
  </si>
  <si>
    <t>FDLS-OCO-63164-2020: 53792 18/12/2020 ADQUISION DE TELEVISORES YVIDEPROYECTORES PARA FORTALECEMIENTO DE LAS JUNTAS DE ACCION COMUNAL DELA LOCALIDAD DE SUBA</t>
  </si>
  <si>
    <t>FDLS-OCO-63179-2020: 53797 18/12/2020 ADQUISICIÓN DE COMPUTADORES PARAEL FORTALECEMIENTO DE LAS JUNTAS DE ACCION COMUNAL DE LA LOCALIDAD DESUBA</t>
  </si>
  <si>
    <t>FDLS-OCO-63180-2020: 53795 18/12/2020 ADQUISICIÓN DE IMPRESORAS PARA ELFORTALECEMIENTO DE LAS JUNTAS DE ACCION COMUNAL DE LA LOCALIDAD DE SUBA</t>
  </si>
  <si>
    <t>FDLS-CO-486-2020: 51598 13/11/2020 EJECUTAR A PRECIOS UNITARIOS FIJOS YA MONTO AGOTABLE, EL SUMINISTRO, INSTALACION Y PUESTA EN FUNCIONAMIENTODEL SISTEMA DE DETECCION DE INCENDIOS EN LOS JARDINES INFANTILES DE LALOCALIDAD DE SUBA.PLAZO 4 MESES A PARTIR DE LA SUSCRIPCION DEL ACTA DEINICIO, PAGOS PARCIALES</t>
  </si>
  <si>
    <t>FDLS-CPS-455-2020: 50808 04/11/02020 PRESTAR SERVICIOS PROFESIONALES ENLA ALCALDIA LOCAL DE SUBA PRINCIPALMENTE PARA REALIZAR ACCIONESPEDAGOGICAS PREVENTIVAS Y LA SENSABILIZACION PARA EL ACATAMIENTOVOLUNTARIAS DE LAS NORMAS EN LA LOCALIDAD, NO HAY 22545 DEL 19 OCTUBRE,VIGENCIA 18 DICIEMBRE 2020, PLAZO 2.5 MESES A PARTIR DE LA SUSCRIPCIONDEL ACTA DE INICIO SIN SOBREPASAR EL 31 DICIEMBRE 2020...... PAGOSMENSUALES</t>
  </si>
  <si>
    <t>FDLS-CIN-488-2020: 51583 13/11/2020 REALIZAR LA INTERVENTORIA TECNICA,ADMINISTRATIVA, FINANCIERA, AMBIENTAL Y JURIDICA AL CONTRATO DEDETECCION DE INCENDIOS EN LOS JARDINES INFANTILES DE LA LOCALIDAD DESUBA, PLAZO 40 MESES A PARTIR DE LA SUSCRIPCION DEL ACTA DE INICIO,PAGOS PARCIALES</t>
  </si>
  <si>
    <t>FDLS-CIN-487-2020: 51858 13/11/2020 INTERVENTORIA INTEGRAL PARA LACONSTRUCCION DE LA MALLA VIAL LOCAL E INTERMEDIA Y SU ESPACIO PUBLICOASOCIADP EN LA LOCALIDAD DE SUBA EN LA CIUDAD DE BOGOTA D C., PLAZO 7MESES A PARTIR DE LA SUSCRIPCION DEL ACTA DE INICIO, PAGOS PARCIALES</t>
  </si>
  <si>
    <t>FDLS-CO-485-2020: EJECUTAR A MONTO AGOTABLE LAS AXCTIVIDADES PARA LACONSTRUCCION DE LA MALLA VIAL LOCAL E INTERMEDIA Y SU ESPACIO PUBLICO ENLA LOCALIDAD DE SUBA EN LA CIUDAD DE BOGOTA D.C., PLAZO 7 MESES A PARTIRDE LA SUSCRIPCION DEL ACTA DE INICIO, PAGOS PARCIALES; SE ELABORA EL CRPANOMBRE DE UNO DE LOS INTEGRANTES DEL CONTRATISTA: CONSORCIO VIAL SUBA</t>
  </si>
  <si>
    <t>FDLS-CIN-489-2020: 51347 23/11/2020 REALIZAR LA INTERVENTORIA TECNICA,ADMINISTRATIVA, LEGAL, FINANCIERA, CONTABLE, DE SEGURIDAD Y SALUD EN ELTRABAJO, SOCIAL Y AMBIENTAL AL CONTRATO DE MANTENIMIENTO DE PARQUES.PLAZO 7 MESES A PARTIR DE LA SUSCRIPCION DEL ACTA DE INICIO, PAGOSMENSUALES</t>
  </si>
  <si>
    <t>FDLS-CO-484-2020: 51343 10/11/2020 REALIZAR EL MANTENIMIENTO DE LAINFRAESTRUCTURA FISICA&lt;(&gt;,&lt;)&gt; ASI COMO EL SUMINISTRO E INSTALACION DEMOBILIARIO URBANO DE LOS PARQUES VECINALES Y DE BOLSILLO DE LA LOCALIDADDE SUBA, QUE CONFORMAN EL SISTE MA DISTRITAL DE PARQUES, PLAZO 5 MESES APARTIR DE LA SUSCRIPCION DEL ACTA DE INICIO, PAGOS MENSUALES</t>
  </si>
  <si>
    <t>FDLS-AOF-481-2020: 53698 16/12/2020 LA ADQUISICION DE MEDALLASCONMEMORATIVAS PARA EL PERSONAL DE LA POLICIA DE LA LOCALIDAD Y DE UNAPLACA CONMEMORATIVA EN HONOR AL POLICIA FALLECIDO A CAUSA DEL COVID-19,PLAZO 10 DIAS A PARTIR DE LA SUSCRIPCION DEL ACTA DE INICIO, PAGO TOTAL</t>
  </si>
  <si>
    <t>FDLS-OCO-63250-2020: 54313 29/12/2020 ADQUISICIÓN DE EQUIPOSTECNOLOGICOS PARA DOTAR INSTITUCIONES EDUCATIVAS DE LA LOCALIDAD DE SUBAA TRAVES DEL INSTRUMENTO DE AGREGACIÓN DE DEMANDA ACUERDO MARCO DEPRECIOS CCENEG-018-1-2019.</t>
  </si>
  <si>
    <t>1310202010202</t>
  </si>
  <si>
    <t>131020202030612</t>
  </si>
  <si>
    <t>131020202030603</t>
  </si>
  <si>
    <t>131020202030703</t>
  </si>
  <si>
    <t>ADA AMERICA MILLARES ESCAMILLA</t>
  </si>
  <si>
    <t>ALBA ROCIO CANTOR SUAREZ</t>
  </si>
  <si>
    <t>CAMILO ERNESTO LOPEZ ULLOQUE</t>
  </si>
  <si>
    <t>MARIA PAULA PAEZ TORRES</t>
  </si>
  <si>
    <t>MELIZA JANEZ GOMEZ PALACIOS</t>
  </si>
  <si>
    <t>TULLY MILENA GONZALEZ TORRES</t>
  </si>
  <si>
    <t>LEIDY MIREYA PACHON BAQUERO</t>
  </si>
  <si>
    <t>IVONNE ALEXANDRA LOPEZ GUEVARA</t>
  </si>
  <si>
    <t>SANTIAGO  DORADO CAICEDO</t>
  </si>
  <si>
    <t>JUAN GIOVANNI FORERO BEJARANO</t>
  </si>
  <si>
    <t>JULIO HERNAN GONZALEZ GONZALEZ</t>
  </si>
  <si>
    <t>JESUS MARIANO MARTINEZ OSPINA</t>
  </si>
  <si>
    <t>JOHN HANS VALENZUELA TORRES</t>
  </si>
  <si>
    <t>MARIA EUGENIA ROSALES NEGRETE</t>
  </si>
  <si>
    <t>AURA RONNYELLA MACAY CASTELLANOS</t>
  </si>
  <si>
    <t>FABIAN HERNANDO RIVAS ALVAREZ</t>
  </si>
  <si>
    <t>ZULLY LORENA GUTIERREZ MENESES</t>
  </si>
  <si>
    <t>ANA DARLEY RETALLACK DE GIRALDO</t>
  </si>
  <si>
    <t>YENNI MARCELA DURAN GOMEZ</t>
  </si>
  <si>
    <t>LA CASA DE SUMINISTROS Y SERVICIOS S.A.S</t>
  </si>
  <si>
    <t>COMERCIALIZADORA ELECTROCON SAS</t>
  </si>
  <si>
    <t>HELP SOLUCIONES INFORMATICAS HSI SAS</t>
  </si>
  <si>
    <t>OSCAR ALFONSO MONTEALEGRE HERRERA</t>
  </si>
  <si>
    <t>CARLOS ANDRES TRUJILLO LOPEZ</t>
  </si>
  <si>
    <t>DEISY RUTH CONTRERAS RAMOS</t>
  </si>
  <si>
    <t>CARMEN EUGENIA GALINDO NOGUERA</t>
  </si>
  <si>
    <t>ADRIANA PATRICIA RODRIGUEZ MUNZA</t>
  </si>
  <si>
    <t>DIANA CAROLINA PALACIOS REINA</t>
  </si>
  <si>
    <t>ANGY ESTEPHANYA CASTIBLANCO BELTRAN</t>
  </si>
  <si>
    <t>AMANDA ANGELINA NORATO FAJARDO</t>
  </si>
  <si>
    <t>CRISTIAN SAMIR ULLOA RAMOS</t>
  </si>
  <si>
    <t>ESTELA  HUAZA RAMIREZ</t>
  </si>
  <si>
    <t>NUEVA EMPRESA PROMOTORA DE SALUD S.A.</t>
  </si>
  <si>
    <t>COMERCIALIZADORA SERLE.COM SAS</t>
  </si>
  <si>
    <t>SUBRED INTEGRADA DE SERVICIOS DE SALUD N ORTE ESE</t>
  </si>
  <si>
    <t>ANGELA VIVIANA FORERO JIMENEZ</t>
  </si>
  <si>
    <t>JOSE ALFREDO MORA GARCES</t>
  </si>
  <si>
    <t>EDWIN ANDRES MAYORGA TIBAQUIRA</t>
  </si>
  <si>
    <t>JEFFERSSON  ALVAREZ ZAMBRANO</t>
  </si>
  <si>
    <t>MAKROSYSTEM COLOMBIA SAS</t>
  </si>
  <si>
    <t>KAROLA ANDREA MEDINA PEREZ</t>
  </si>
  <si>
    <t>ATEMPO PROVEEDORES EMPRESARIALES SAS</t>
  </si>
  <si>
    <t>GLEM HARLEY LOPEZ MURILLO</t>
  </si>
  <si>
    <t>INVERSIONES RODRIGUEZ REYES Y CIA SAS</t>
  </si>
  <si>
    <t>EASYCLEAN G&amp;E S.A.S.</t>
  </si>
  <si>
    <t>ACADIT INGENIERIA LTDA</t>
  </si>
  <si>
    <t>INVERSIONES DIAZ POSADA S.A.S</t>
  </si>
  <si>
    <t>PANAMERICANA LIBRERIA Y PAPELERIA S A</t>
  </si>
  <si>
    <t>SARA NATALIA MANCHOLA BARACALDO</t>
  </si>
  <si>
    <t>ALIX ANDREA RUIZ CORTES</t>
  </si>
  <si>
    <t>JESUS PEDRO NEL SERRANO MENESES</t>
  </si>
  <si>
    <t>MANUEL EDUARDO ALVAREZ VANEGAS</t>
  </si>
  <si>
    <t>CORPORACION COLECTIVO DIGERATI</t>
  </si>
  <si>
    <t>QÜID LAB SAS</t>
  </si>
  <si>
    <t>S&amp;S SERVICIOS Y SUMINISTROS STELAR SAS</t>
  </si>
  <si>
    <t>CONSORCIO P &amp; C.</t>
  </si>
  <si>
    <t>MADERTEC LTDA</t>
  </si>
  <si>
    <t>CFD INGENIERIA S.A.S.</t>
  </si>
  <si>
    <t>SALUD TOTAL ENTIDAD PROMOTORA DE SALUD D EL REGIMEN CONTRIBUTIVO Y DEL REGIMEN SU BSIDIADO S.A.</t>
  </si>
  <si>
    <t>ENTIDAD PROMOTORA DE SALUD SANITAS S.A.S</t>
  </si>
  <si>
    <t>CAJA DE COMPENSACION FAMILIAR COMPENSAR</t>
  </si>
  <si>
    <t>ENTIDAD PROMOTORA DE SALUD FAMISANAR S.A .S</t>
  </si>
  <si>
    <t>COLOMBIANA DE COMERCIO SA</t>
  </si>
  <si>
    <t>ALMACENES EXITO S.A.</t>
  </si>
  <si>
    <t>CONSORCIO INTERNACIONAL DE SOLUCIONES IN TEGRALES S.A.S</t>
  </si>
  <si>
    <t>ANA CELIA DIAZ DIAZ</t>
  </si>
  <si>
    <t>CENTRO NACIONAL DE PROYECTOS CNP S.A.S.</t>
  </si>
  <si>
    <t>CONSORCIO PROYTEC SUBA</t>
  </si>
  <si>
    <t>JICO CONSTRUCCIONES SAS</t>
  </si>
  <si>
    <t>VALLEJO H INGENIEROS CONSULTORES CONSTRU CTORES SAS</t>
  </si>
  <si>
    <t>GOARCO S.A.S</t>
  </si>
  <si>
    <t>LUIS LEONAR BONILLA GIRALDO</t>
  </si>
  <si>
    <t>SUMIMAS S A S</t>
  </si>
  <si>
    <t>andressantos6739@gmail.com</t>
  </si>
  <si>
    <t>3-3-1-15-05-36-1504-000</t>
  </si>
  <si>
    <t>3-3-1-15-01-07-1457-000</t>
  </si>
  <si>
    <t>FDLSUBA-CD-002-2020</t>
  </si>
  <si>
    <t>FDLSUBA-CD-004-2020</t>
  </si>
  <si>
    <t>FDLSUBA-CD-003-2020</t>
  </si>
  <si>
    <t>FDLSUBA-CD-005-2020</t>
  </si>
  <si>
    <t>FDLSUBA-CD-006-2020</t>
  </si>
  <si>
    <t>FDLSUBA-CD-007-2020</t>
  </si>
  <si>
    <t>FDLSUBA-CD-008-2020</t>
  </si>
  <si>
    <t>FDLSUBA-CD-009-2020</t>
  </si>
  <si>
    <t>FDLSUBA-CD-010-2020</t>
  </si>
  <si>
    <t>FDLSUBA-CD-011-2020</t>
  </si>
  <si>
    <t>FDLSUBA-CD-012-2020</t>
  </si>
  <si>
    <t>X</t>
  </si>
  <si>
    <t xml:space="preserve"> 
FDLSUBA-CD-014-2020
</t>
  </si>
  <si>
    <t>FDLSUBA-CD-015-2020</t>
  </si>
  <si>
    <t xml:space="preserve">
FDLSUBA-CD-016-2020
</t>
  </si>
  <si>
    <t xml:space="preserve"> 
FDLSUBA-CD-018-2020
</t>
  </si>
  <si>
    <t>FDLSUBA-CD-019/2020</t>
  </si>
  <si>
    <t xml:space="preserve">FDLSUBA-CD-020-2020
</t>
  </si>
  <si>
    <t xml:space="preserve">FDLSUBA-CD-021-2020
</t>
  </si>
  <si>
    <t>FDLSUBA-CD-017-2020</t>
  </si>
  <si>
    <t>FDLSUBA-CD-024-2020</t>
  </si>
  <si>
    <t>FDLSUBA-CD-025-2020</t>
  </si>
  <si>
    <t>FDLSUBA-CD-023-2020</t>
  </si>
  <si>
    <t>FDLSUBA-CD-022-2020</t>
  </si>
  <si>
    <t xml:space="preserve">FDLSUBA-CD-028-2020
</t>
  </si>
  <si>
    <t>FDLSUBA-CD-026-2020</t>
  </si>
  <si>
    <t>FDLSUBA-CD-027-2020</t>
  </si>
  <si>
    <t xml:space="preserve">FDLSUBA-CD-029-2020
</t>
  </si>
  <si>
    <t xml:space="preserve">FDLSUBA-CD-030-2020
</t>
  </si>
  <si>
    <t xml:space="preserve">FDLSUBA-CD-031-2020
</t>
  </si>
  <si>
    <t xml:space="preserve">FDLSUBA-CD-036-2020
</t>
  </si>
  <si>
    <t xml:space="preserve">FDLSUBA-CD-038-2020
</t>
  </si>
  <si>
    <t xml:space="preserve">FDLSUBA-CD-037-2020
</t>
  </si>
  <si>
    <t>FDLSUBA-CD-041-2020</t>
  </si>
  <si>
    <t>FDLSUBA-CD-049-2020</t>
  </si>
  <si>
    <t xml:space="preserve">
FDLSUBA-CD-033-2020
</t>
  </si>
  <si>
    <t>FDLSUBA-CD-058-2020</t>
  </si>
  <si>
    <t>FDLSUBA-CD-042-2020</t>
  </si>
  <si>
    <t>FDLSUBA-CD-035-2020</t>
  </si>
  <si>
    <t>FDLSUBA-CD-034-2020</t>
  </si>
  <si>
    <t>FDLSUBA-CD-043-2020</t>
  </si>
  <si>
    <t>FDLSUBA-CD-048-2020</t>
  </si>
  <si>
    <t xml:space="preserve">FDLSUBA-CD-050-2020
</t>
  </si>
  <si>
    <t xml:space="preserve">
FDLSUBA-CD-053-2020
</t>
  </si>
  <si>
    <t xml:space="preserve"> 
FDLSUBA-CD-051-2020
</t>
  </si>
  <si>
    <t>FDLSUBA-CD-052-2020</t>
  </si>
  <si>
    <t xml:space="preserve"> 
FDLSUBA-CD-055-2020
</t>
  </si>
  <si>
    <t xml:space="preserve"> 
FDLSUBA-CD-054-2020
</t>
  </si>
  <si>
    <t>FDLSUBA-CD-046-2020</t>
  </si>
  <si>
    <t xml:space="preserve"> 
FDLSUBA-CD-060-2020
</t>
  </si>
  <si>
    <t xml:space="preserve"> 
FDLSUBA-CD-013-2020
</t>
  </si>
  <si>
    <t xml:space="preserve">FDLSUBA-CD-061-2020
</t>
  </si>
  <si>
    <t xml:space="preserve"> 
FDLSUBA-CD-062-2020
</t>
  </si>
  <si>
    <t xml:space="preserve">FDLSUBA-CD-059-2020
</t>
  </si>
  <si>
    <t xml:space="preserve">
FDLSUBA-CD-032-2020
</t>
  </si>
  <si>
    <t xml:space="preserve"> 
FDLSUBA-CD-063-2020
</t>
  </si>
  <si>
    <t>FDLSUBA-CD-047-2020</t>
  </si>
  <si>
    <t>FDLSUBA-CD-064-2020</t>
  </si>
  <si>
    <t xml:space="preserve">
FDLSUBA-CD-065-2020
</t>
  </si>
  <si>
    <t>FDLSUBA-CD-068-2020</t>
  </si>
  <si>
    <t xml:space="preserve"> 
FDLSUBA-CD-067-2020
</t>
  </si>
  <si>
    <t xml:space="preserve">
FDLSUBA-CD-069-2020
</t>
  </si>
  <si>
    <t xml:space="preserve">
FDLSUBA-CD-073-2020
</t>
  </si>
  <si>
    <t xml:space="preserve">FDLSUBA-CD-074-2020
</t>
  </si>
  <si>
    <t xml:space="preserve">FDLSUBA-CD-075-2020
</t>
  </si>
  <si>
    <t xml:space="preserve">FDLSUBA-CD-76-2020
</t>
  </si>
  <si>
    <t xml:space="preserve"> 
FDLSUBA-CD-072-2020-
</t>
  </si>
  <si>
    <t xml:space="preserve"> 
FDLSUBA-CD-070-2020
</t>
  </si>
  <si>
    <t xml:space="preserve"> 
FDLSUBA-CD-077-2020
</t>
  </si>
  <si>
    <t xml:space="preserve">FDLSUBA-CD-078-2020
</t>
  </si>
  <si>
    <t xml:space="preserve">
FDLSUBA-CD-079-2020
</t>
  </si>
  <si>
    <t xml:space="preserve">
FDLSUBA-CD-080-2020
</t>
  </si>
  <si>
    <t xml:space="preserve">FDLSUBA-CD-082-2020
</t>
  </si>
  <si>
    <t xml:space="preserve">FDLSUBA-CD-083-2020
</t>
  </si>
  <si>
    <t xml:space="preserve">FDLSUBA-CD-084-2020
</t>
  </si>
  <si>
    <t xml:space="preserve"> 
FDLSUBA-CD-085-2020
</t>
  </si>
  <si>
    <t xml:space="preserve"> 
FDLSUBA-CD-086-2020
</t>
  </si>
  <si>
    <t>FDLSUBA-CPS-168-2020</t>
  </si>
  <si>
    <t>FDLSUBA-CI-320-2020</t>
  </si>
  <si>
    <t>FDLSUBA-LP-002-2019</t>
  </si>
  <si>
    <t xml:space="preserve">FDLSUBA-CD-087-2020
</t>
  </si>
  <si>
    <t xml:space="preserve">FDLSUBA-CD-088-2020
</t>
  </si>
  <si>
    <t xml:space="preserve">FDLSUBA-CD-089-2020
</t>
  </si>
  <si>
    <t>FDLSUBA-CD-090-2020</t>
  </si>
  <si>
    <t xml:space="preserve">FDLSUBA-CD-091-2020
</t>
  </si>
  <si>
    <t xml:space="preserve">FDLSUBA-CD-092-2020
</t>
  </si>
  <si>
    <t xml:space="preserve"> 
FDLSUBA-CD-093-2020
</t>
  </si>
  <si>
    <t xml:space="preserve">FDLSUBA-CD-094-2020
</t>
  </si>
  <si>
    <t xml:space="preserve">FDLSUBA-CD-095-2020
</t>
  </si>
  <si>
    <t xml:space="preserve"> 
FDLSUBA-CD-96-2020
</t>
  </si>
  <si>
    <t xml:space="preserve">FDLSUBA-CD-097-2020
</t>
  </si>
  <si>
    <t xml:space="preserve">FDLSUBA-CD-098-2020
</t>
  </si>
  <si>
    <t>FDLSUBA-CD-099</t>
  </si>
  <si>
    <t>FDLSUBA-CD-100-2020</t>
  </si>
  <si>
    <t>FDLSUBA-CD-101-2020</t>
  </si>
  <si>
    <t>FDLSUBA-SASI-001-2020</t>
  </si>
  <si>
    <t>FDLSUBA-CD-102-2020</t>
  </si>
  <si>
    <t>FDLSUBA-CD-103-2020</t>
  </si>
  <si>
    <t>FDLSUBA-CD-104-2020</t>
  </si>
  <si>
    <t>FDLSUBA-CD-105-2020</t>
  </si>
  <si>
    <t xml:space="preserve">FDLSUBA-CD-106-2020
</t>
  </si>
  <si>
    <t xml:space="preserve">FLDSUBA-CI-106-2020
</t>
  </si>
  <si>
    <t>FDLSUBA-CD-108-2020</t>
  </si>
  <si>
    <t xml:space="preserve">FDLSUBA-CD-109-2020
</t>
  </si>
  <si>
    <t>FDLSUBA-CI-186-2020</t>
  </si>
  <si>
    <t xml:space="preserve">FDLSUBA-CD-111-2020
</t>
  </si>
  <si>
    <t xml:space="preserve">
FDLSUBA-CD-112-2020
</t>
  </si>
  <si>
    <t xml:space="preserve">FDLSUBA-CD-113-2020
</t>
  </si>
  <si>
    <t>FDLSUBA-CD-114-2020</t>
  </si>
  <si>
    <t>FDLSUBA-CD-115-2020</t>
  </si>
  <si>
    <t>FDLSUBA-CD-116-2020</t>
  </si>
  <si>
    <t xml:space="preserve">FDLSUBA-CD-117-2020
</t>
  </si>
  <si>
    <t>FDLSUBA-CD-118-2020</t>
  </si>
  <si>
    <t>FDLSUBA-CD-119-2020</t>
  </si>
  <si>
    <t>FDLSUBA-CD-120-2020</t>
  </si>
  <si>
    <t>FDLSUBA-CD-121-2020</t>
  </si>
  <si>
    <t>FDLSUBA-CD-122-2020</t>
  </si>
  <si>
    <t>FDLSUBA-SAMC-002-2020</t>
  </si>
  <si>
    <t>FDLSUBA-CD-123-2020</t>
  </si>
  <si>
    <t xml:space="preserve">FDLSUBA-CPS-124-2020 </t>
  </si>
  <si>
    <t>FDLSUBA-CD-125-2020</t>
  </si>
  <si>
    <t>FDLSUBA-CD-126-2020</t>
  </si>
  <si>
    <t>FDLSUBA-CD127-2020</t>
  </si>
  <si>
    <t>FDLSUBA-CD-128-2020</t>
  </si>
  <si>
    <t>FDLSUBA-CD-129-2020</t>
  </si>
  <si>
    <t>FDLSUBA-CD-130-2020</t>
  </si>
  <si>
    <t>FDLSUBA-CD-131-2020</t>
  </si>
  <si>
    <t>FDLSUBA-CD-132-2020</t>
  </si>
  <si>
    <t>FDLSUBA-CD-133-2020</t>
  </si>
  <si>
    <t>FDLSUBA-CD-134-2020</t>
  </si>
  <si>
    <t>FDLSUBA-CD-135-2020</t>
  </si>
  <si>
    <t>FDLSUBA-CD-136-2020</t>
  </si>
  <si>
    <t>FDLSUBA-CD-137-2020</t>
  </si>
  <si>
    <t>FDLSUBA-CD-138-2020</t>
  </si>
  <si>
    <t>FDLSUBA-CD-139-2020</t>
  </si>
  <si>
    <t>FDLSUBA-CD-140-2020</t>
  </si>
  <si>
    <t>FDLSUBA-CD- 141-2020</t>
  </si>
  <si>
    <t>901382824-9</t>
  </si>
  <si>
    <t>900062911-9</t>
  </si>
  <si>
    <t>860353174-8</t>
  </si>
  <si>
    <t>901394082-2</t>
  </si>
  <si>
    <t>FDLSUBA-CD-142-2020</t>
  </si>
  <si>
    <t>FDLSUBA-MC-002-2020</t>
  </si>
  <si>
    <t>FDLSUBA-CD-143-2020</t>
  </si>
  <si>
    <t>FDLSUBA-CD-144-2020</t>
  </si>
  <si>
    <t>FDLSUBA-CD-145-2020</t>
  </si>
  <si>
    <t>FDLSUBA-MC-003-2020</t>
  </si>
  <si>
    <t>FDLSUBA-CD-146-2020</t>
  </si>
  <si>
    <t>FDLSUBA-CD-147-2020</t>
  </si>
  <si>
    <t>FDLSUBA-CD-148-2020</t>
  </si>
  <si>
    <t xml:space="preserve">FDLSUBA-CD-149-2020
</t>
  </si>
  <si>
    <t>FDLSUBA-CD-150-2020</t>
  </si>
  <si>
    <t>FDLSUBA-CD-151-2020</t>
  </si>
  <si>
    <t>FDLSUBA-CD-152-2020</t>
  </si>
  <si>
    <t>FDLSUBA-CD-153-2020</t>
  </si>
  <si>
    <t>FDLSUBA-CD-154-2020</t>
  </si>
  <si>
    <t>FDLSUBA-CD-155-2020</t>
  </si>
  <si>
    <t>FDLSUBA-CD-157-2020</t>
  </si>
  <si>
    <t>FDLSUBA-MC-001-2020</t>
  </si>
  <si>
    <t xml:space="preserve">FDLSUBA-CD-158-2020
</t>
  </si>
  <si>
    <t>FDLSUBA-CD-159-2020</t>
  </si>
  <si>
    <t>FDLSUBA-CD-160-2020</t>
  </si>
  <si>
    <t>FDLSUBA-CD-161-2020</t>
  </si>
  <si>
    <t>FDLSUBA-CD-162-2020</t>
  </si>
  <si>
    <t>FDLSUBA-CD-163-2020</t>
  </si>
  <si>
    <t xml:space="preserve">FDLSUBA-CD-164-2020
</t>
  </si>
  <si>
    <t>FDLSUBA-CD-165-2020</t>
  </si>
  <si>
    <t>FDLSUBA-CD-166-2020</t>
  </si>
  <si>
    <t>FDLSUBA-CD-167-2020</t>
  </si>
  <si>
    <t xml:space="preserve">FDLSUBA-CD-168-2020
</t>
  </si>
  <si>
    <t xml:space="preserve"> 
FDLSUBA-CD-169-2020
</t>
  </si>
  <si>
    <t>FDLSUBA-CD-170-2020</t>
  </si>
  <si>
    <t>FDLSUBA-CD-171-2020-</t>
  </si>
  <si>
    <t xml:space="preserve"> 
FDLSUBA-CD-172-2020
</t>
  </si>
  <si>
    <t xml:space="preserve">FDLSUBA-CD-173-2020
</t>
  </si>
  <si>
    <t>FDLSUBA-CD-174-2020</t>
  </si>
  <si>
    <t xml:space="preserve"> 
FDLSUBA-CD-175-2020
</t>
  </si>
  <si>
    <t>FDLSUBA-CD-176-2020</t>
  </si>
  <si>
    <t xml:space="preserve">FDLSUBA-CD-177-2020
</t>
  </si>
  <si>
    <t xml:space="preserve"> 
FDLSUBA-CD-178-2020
</t>
  </si>
  <si>
    <t xml:space="preserve"> 
FDLSUBA-CD-179-2020
</t>
  </si>
  <si>
    <t xml:space="preserve">FDLSUBA-CD-180-2020
</t>
  </si>
  <si>
    <t xml:space="preserve">FDLSUBA-CD-181-2020
</t>
  </si>
  <si>
    <t>FDLSUBA-CD-182-2020</t>
  </si>
  <si>
    <t>FDLSUBA-CPS-183-2020</t>
  </si>
  <si>
    <t xml:space="preserve">FDLSUBA-CD-184-2020
</t>
  </si>
  <si>
    <t xml:space="preserve">FDLSUBA-CD-185-2020
</t>
  </si>
  <si>
    <t xml:space="preserve">FDLSUBA-CD-186-2020
</t>
  </si>
  <si>
    <t>FDLSUBA-CD-187-2020</t>
  </si>
  <si>
    <t>FDLSUBA-CD-188-2020</t>
  </si>
  <si>
    <t>FDLSUBA-CD-189-2020</t>
  </si>
  <si>
    <t xml:space="preserve">FDLSUBA-CD-190-2020
</t>
  </si>
  <si>
    <t xml:space="preserve">FDLSUBA-CD-191-2020
</t>
  </si>
  <si>
    <t>FDLSUBA-CD-192-2020</t>
  </si>
  <si>
    <t>FDLSUBA-CD-193-2020-</t>
  </si>
  <si>
    <t>FDLSUBA-CD-194-2020</t>
  </si>
  <si>
    <t>FDLSUBA-CD-195-2020</t>
  </si>
  <si>
    <t xml:space="preserve">FDLSUBA-CD-196-2020
</t>
  </si>
  <si>
    <t>FDLSUBA-CD-197-2020</t>
  </si>
  <si>
    <t xml:space="preserve">FDLSUBA-CD-198-2020
</t>
  </si>
  <si>
    <t>FDLSUBA-CD-199-2020</t>
  </si>
  <si>
    <t xml:space="preserve"> 
FDLSUBA-CD-200-2020
</t>
  </si>
  <si>
    <t>FDLSUBA-CD-201-2020</t>
  </si>
  <si>
    <t>FDLSUBA-MC-005-2020</t>
  </si>
  <si>
    <t xml:space="preserve">FDLSUBA-203-2020
</t>
  </si>
  <si>
    <t>FDLSUBA-CD-204-2020</t>
  </si>
  <si>
    <t>FDLSUBA-CD-205-2020</t>
  </si>
  <si>
    <t>900.666.568-4</t>
  </si>
  <si>
    <t>900064926-4</t>
  </si>
  <si>
    <t>900369250-4</t>
  </si>
  <si>
    <t>FDLSUBA-CI-322-2020</t>
  </si>
  <si>
    <t>FDLSUBA-CI-323-2020</t>
  </si>
  <si>
    <t xml:space="preserve"> 
FDLSUBA-CD-206-2020
</t>
  </si>
  <si>
    <t xml:space="preserve"> 
FDLSUBA-CD-207-2020
</t>
  </si>
  <si>
    <t xml:space="preserve"> 
FDLSUBA-CD-208-2020
</t>
  </si>
  <si>
    <t xml:space="preserve">FDLSUBA-209-2020
</t>
  </si>
  <si>
    <t>FDLSUBA-CD-210-2020</t>
  </si>
  <si>
    <t xml:space="preserve">
FDLSUBA-CD-211-2020
</t>
  </si>
  <si>
    <t xml:space="preserve"> 
FDLSUBA-CD-212-2020
</t>
  </si>
  <si>
    <t>FDLSUBA-CD-213-2020</t>
  </si>
  <si>
    <t xml:space="preserve">FDLSUBA-CD-214-2020
</t>
  </si>
  <si>
    <t>FDLSUBA-CD-214-2020</t>
  </si>
  <si>
    <t xml:space="preserve"> 
FDLSUBA-CD-215-2020
</t>
  </si>
  <si>
    <t>FDLSUBA-CD-216-2020</t>
  </si>
  <si>
    <t xml:space="preserve"> 
FDLSUBA-CD-218-2020
</t>
  </si>
  <si>
    <t xml:space="preserve">FDLSUBA-CD-219-2020
</t>
  </si>
  <si>
    <t>FDLSUBA-CD-220-2020</t>
  </si>
  <si>
    <t>FDLSUBA-CD-221-2020</t>
  </si>
  <si>
    <t>FDLSUBA-CD-222-2020</t>
  </si>
  <si>
    <t xml:space="preserve">FDLS-CD-223-2020
</t>
  </si>
  <si>
    <t>FDLSUBA-CD-224-2020</t>
  </si>
  <si>
    <t>FDLSUBA-CD-225-2020</t>
  </si>
  <si>
    <t>FDLSUBA-CD-226-2020</t>
  </si>
  <si>
    <t>FDLSUBA-CD-227-2020</t>
  </si>
  <si>
    <t>FDLSUBA-CD-228-2020</t>
  </si>
  <si>
    <t>FDLSUBA-CD-229-2020</t>
  </si>
  <si>
    <t>FDLSUBA-CD-230-2020</t>
  </si>
  <si>
    <t xml:space="preserve">FDLSUBA-CD-231-2020
</t>
  </si>
  <si>
    <t>FDLSUBA-CD-232-2020</t>
  </si>
  <si>
    <t>FDLSUBA-CD-233-2020</t>
  </si>
  <si>
    <t xml:space="preserve">FDLSUBA-CD-234-2020
</t>
  </si>
  <si>
    <t>FDLSUBA-CD-235-2020</t>
  </si>
  <si>
    <t>FDLSUBA-CD-236-2020</t>
  </si>
  <si>
    <t>FDLSUBA-CD-237.2020</t>
  </si>
  <si>
    <t>FLDSUBA-CD-238-2020</t>
  </si>
  <si>
    <t xml:space="preserve">FDLSUBA-CD-239-2020 </t>
  </si>
  <si>
    <t>FDLSUBA-CD-240-2020</t>
  </si>
  <si>
    <t>FDLSUBA-CD-241-2020</t>
  </si>
  <si>
    <t>FDLSUBA-CD-242-2020</t>
  </si>
  <si>
    <t>FDLSUBA-CD-243-2020</t>
  </si>
  <si>
    <t>FDLSUBA-CD-244-2020</t>
  </si>
  <si>
    <t xml:space="preserve">FDLSUBA-CD-245-2020
</t>
  </si>
  <si>
    <t>FDLSUBA-CD-246-2020</t>
  </si>
  <si>
    <t>FDLSUBA-CD-247-2020</t>
  </si>
  <si>
    <t xml:space="preserve">FDLSUBA-CD-248-2020
</t>
  </si>
  <si>
    <t xml:space="preserve">FDLSUBA-CD-249-2020
</t>
  </si>
  <si>
    <t>FDLSUBA-CD-250-2020</t>
  </si>
  <si>
    <t>FDLSUBA-CD-251-2020</t>
  </si>
  <si>
    <t>FDLSUBA-CD-252-2020</t>
  </si>
  <si>
    <t>FDLSUBA-CD-253-2020</t>
  </si>
  <si>
    <t>FDLSUBA-CPS-395-2020</t>
  </si>
  <si>
    <t>FDLSUBA-CD-255-2020</t>
  </si>
  <si>
    <t>FDLSUBA-CD-256-2020</t>
  </si>
  <si>
    <t>FDLSUBA-CD-257-2020</t>
  </si>
  <si>
    <t>FDLSUBA-CD-149-2020</t>
  </si>
  <si>
    <t>FDLSUBA-MC-004-2020</t>
  </si>
  <si>
    <t>FDLSUBA-CD-258-2020</t>
  </si>
  <si>
    <t>FLSUBA-CD-259-2020</t>
  </si>
  <si>
    <t>FDLSUBA-CD-260-2020</t>
  </si>
  <si>
    <t>FDLSUBA-CD-261-2020</t>
  </si>
  <si>
    <t>900.609.309-0</t>
  </si>
  <si>
    <t>FDLSUBA-CD-254-2020</t>
  </si>
  <si>
    <t>FDLSUBA-CD-262-2020</t>
  </si>
  <si>
    <t>FDLSUBA-CD-263-2020</t>
  </si>
  <si>
    <t>FDLSUBA-CD-264-2020</t>
  </si>
  <si>
    <t>FDLSUBA-CD-265-2020</t>
  </si>
  <si>
    <t>FDLSUBA-CD-268-2020</t>
  </si>
  <si>
    <t>FDLSUBA-CD-266-2020</t>
  </si>
  <si>
    <t xml:space="preserve"> 
FDLSUBA-CD-267-2020
</t>
  </si>
  <si>
    <t>FDLSUBA-CD-270-2020</t>
  </si>
  <si>
    <t>FDLSUBA-CD-269-2020</t>
  </si>
  <si>
    <t>FDLSUBA-CD-272-2020</t>
  </si>
  <si>
    <t>FDLSUBA-CD-274-2020</t>
  </si>
  <si>
    <t>FDLSUBA-CD-273-2020</t>
  </si>
  <si>
    <t>FDLSUBA-CD-275-2020</t>
  </si>
  <si>
    <t>FDLSUBA-279-2010</t>
  </si>
  <si>
    <t>FDLSUBA-SASI -002- 2020</t>
  </si>
  <si>
    <t>FDLS-MC-006-2020</t>
  </si>
  <si>
    <t>FDLS-MC-007-2020</t>
  </si>
  <si>
    <t>FDLSUBA-CD-283-2020</t>
  </si>
  <si>
    <t xml:space="preserve">FDLSUBA-CD-286-2020
</t>
  </si>
  <si>
    <t>FDLSUBA-CD-280-2020</t>
  </si>
  <si>
    <t xml:space="preserve"> 
FDLSUBA-282-2020</t>
  </si>
  <si>
    <t>FDLSUBA-CD-281-2020</t>
  </si>
  <si>
    <t>FDLS-CD-284-2020.</t>
  </si>
  <si>
    <t>FDLSUBA-CD-277-2020</t>
  </si>
  <si>
    <t>FDLSUBA-CD-289-2020</t>
  </si>
  <si>
    <t>FDLSUBA-CD-291-2020</t>
  </si>
  <si>
    <t xml:space="preserve">FDLSUBA-CD-285-2020
</t>
  </si>
  <si>
    <t>FDLSUBA-287-2020</t>
  </si>
  <si>
    <t>FDLSUBA-CD-292-2020</t>
  </si>
  <si>
    <t>FDLSUBA-CD-293-2020</t>
  </si>
  <si>
    <t>FDLSUBA-SASI- 003- 2020</t>
  </si>
  <si>
    <t xml:space="preserve"> 
FDLSUBA-CD-298-2020
</t>
  </si>
  <si>
    <t xml:space="preserve">FDLSUBA-CD-297-2020
</t>
  </si>
  <si>
    <t xml:space="preserve">FDLSUBA-CD-299-2020
</t>
  </si>
  <si>
    <t>FDLSUBA-SAMC-003- 2020</t>
  </si>
  <si>
    <t xml:space="preserve"> 
FDLSUBA-CD-296-2020</t>
  </si>
  <si>
    <t>FDLSUBA-CD-295-2020</t>
  </si>
  <si>
    <t>FDLSUBA-MC008-2020</t>
  </si>
  <si>
    <t>FDLSUBA-CD-288-2020</t>
  </si>
  <si>
    <t>FDLSUBA-CD-300-2020</t>
  </si>
  <si>
    <t>FDLSUBA-CD-294-2020</t>
  </si>
  <si>
    <t>FDLSUBA-CMA-002-2020</t>
  </si>
  <si>
    <t>FDLS-MC-012-2020</t>
  </si>
  <si>
    <t xml:space="preserve">FDLSUBA-CD-301-2020
</t>
  </si>
  <si>
    <t>FDLSUBA-LP-004-2020</t>
  </si>
  <si>
    <t>FDLSUBA-MC-009-2020.</t>
  </si>
  <si>
    <t>FDLSUBA SAMC 007 - 2020</t>
  </si>
  <si>
    <t>FDLSUBA-CMA-006-2020</t>
  </si>
  <si>
    <t>FDLSUBA-SASI-004-2020</t>
  </si>
  <si>
    <t>FDLSUBA-SASI-006-2020</t>
  </si>
  <si>
    <t>FDLSUBA-SASI -005- 2020.</t>
  </si>
  <si>
    <t>FDLSUBA SAMC 004-2020</t>
  </si>
  <si>
    <t>1074133645-1</t>
  </si>
  <si>
    <t>FDLSUBA-LP-003-2020</t>
  </si>
  <si>
    <t xml:space="preserve">FDLSUBA CD 290- 2020 </t>
  </si>
  <si>
    <t>FDLSUBA-CMA-004-2020</t>
  </si>
  <si>
    <t>FDLSUBA-CMA-003-2020</t>
  </si>
  <si>
    <t>FDLSUBA-LP-001-2020</t>
  </si>
  <si>
    <t>FDLSUBA-CMA-005-2020</t>
  </si>
  <si>
    <t>FDLSUBA-LP-002-2020</t>
  </si>
  <si>
    <t>FDLSUBA-MC-014-2020</t>
  </si>
  <si>
    <t xml:space="preserve">901442496
</t>
  </si>
  <si>
    <t>JUAN FELIPE GALINDO NIÑO</t>
  </si>
  <si>
    <t xml:space="preserve">NATALIA MOSQUERA PEDREROS </t>
  </si>
  <si>
    <t xml:space="preserve">GABRIELA RODRIGUEZ JIMENEZ </t>
  </si>
  <si>
    <t>EDNA ZULETH ROJAS ROJAS</t>
  </si>
  <si>
    <t>ANGELA JOHANA PATIÑO</t>
  </si>
  <si>
    <t>ADRIANA MONTEALEGRE RIAÑO</t>
  </si>
  <si>
    <t>CLINTON FABIAN LEAL GARCIA</t>
  </si>
  <si>
    <t>JPS INGENIERIA SOCIEDAD ANONIMA</t>
  </si>
  <si>
    <t>ADICION Y PRORROGA AL CIN-278-2019 JPS INGENIERIA</t>
  </si>
  <si>
    <t>CONTRATO DE PRESTACION DE SERVICIOS No. 318 DE 2019. JORGE ENRIQUE LOPERA LOPEZ. REEMPLAZA AL CDP No. 1053 DE 2019 Y AL CRP No. 1005 DE 2019. POR CONSTITUIRSE COMO OBLIGACION POR PAGAR.</t>
  </si>
  <si>
    <t>JORGE ENRIQUE LOPERA LOPEZ</t>
  </si>
  <si>
    <t>CONTRATO DE OBRA No. 429 DE 2019. INCITECO S.A.S. REEMPLAZA AL CDP No. 1114 DE 2019 Y AL CRP No. 1290 DE 2019. POR CONSTITUIRSE COMO OBLIGACION POR PAGAR.</t>
  </si>
  <si>
    <t>INCITECO S A S</t>
  </si>
  <si>
    <t>17893 18/12/2020 RECIBIDO 19/12/2020 ADICION Y PRORROGA AL CIN-416-2019INTERVENTORIA CONSTRUCCION PARQUES, 2.5 MESES A PARTIR DEL VENCIMIENTODEL PLAZO INICIALMENTE PACTADO, PAGOS MENSUALES</t>
  </si>
  <si>
    <t>R &amp; M CONSTRUCCIONES E INTERVENTORIAS S A S</t>
  </si>
  <si>
    <t>16733 24/11/2020 ADICION Y PRORROGA AL CO-428-2019 SERVICIOS INTEGRALESSIINCO</t>
  </si>
  <si>
    <t>SERVICIOS INTEGRALES DE INGENIERIA Y CON STRUCCION SAS</t>
  </si>
  <si>
    <t>ADICIÓN Y PRÓRROGA NO. 1 AL CONTRATO DE INTERVENTORIA NO. 425 DE 2019 EL CUAL TIENE POR OBJETO ¿REALIZAR LA INTERVENTORÍA ADMINISTRATIVA, TÉCNICA, FINANCIERA, JURÍDICA, SOCIAL, AMBIENTAL Y DE SEGURIDAD Y SALUD EN EL TRABAJO (SST), AL CONTRATO RESULTANTE DEL PROCESO FDLSUBA-LP-014-2019 QUE TIENE POR OBJETO CONTRATAR A MONTO AGOTABLE LAS OBRAS DE ADECUACIÓN Y/O MANTENIMIENTO DE LA INFRAESTRUCTURA FÍSICA PARA LAS EDIFICACIONES DE PROPIEDAD O TENENCIA DEL FONDO DE DESARROLLO LOCAL DE SUBA¿. SOL ORFEO 20206120012643 9 DE SEP 2020 Y ORFEO 20202100258383 DEL 10 DE SEP. ADICION  ($43.554.000,00) M/CTE INCLUIDOS IMPUESTOS Y POR PLAZO DE SETENTA Y CINCO (75) DIAS MÁS, CONTADOS A PARTIR DEL DÍA SIGUIENTE AL VENCIMIENTO DEL PLAZO ICIALMENTE PACTADO.</t>
  </si>
  <si>
    <t>CONSORCIO INGECIVILES</t>
  </si>
  <si>
    <t>ADICION Y PRORROGA NO. 1 AL CONTRATO DE SEGUROS 401 DE 2019 LA PREVISORARECIBIDO 30/11/2020 7:49 PM.</t>
  </si>
  <si>
    <t>LA PREVISORA S A COMPAÑIA DE SEGUROS</t>
  </si>
  <si>
    <t>ADICION Y PRORROGA NO. 2 AL CSE 401 2019 LA PREVISORA RECIBIDO30/11/2020 7:49 PM.</t>
  </si>
  <si>
    <t>18733 29/12/2020 ADICION Y PRORROGA AL CPS-414-2029 CENTROFORM, PLAZO 6MESES A PARTIR DEL VENCIMIENTO DEL PLAZO INICIALMENTE PACTADO</t>
  </si>
  <si>
    <t>FUNDACION CENTROFORM CFD CAR</t>
  </si>
  <si>
    <t>POSITIVA COMPA√ëIA DE SEGUROS SA</t>
  </si>
  <si>
    <t>PAGO INTERESES ARL, CPS RIESGO V MES DE ENERO 2020. S/G SOLICITUD DEL 19-02-2020</t>
  </si>
  <si>
    <t>PAGO ARL MES DE JULIO DE 2020, CONTRATISTAS ALCALD√çA LOCAL DE SUBA, SEG√öN PLANILLA PILA NO. 45278353.</t>
  </si>
  <si>
    <t>RESOLUCIONES 231, 240 Y 250 DE 2020: ARL RIESGOS 4 Y 5 CONTRATISTAS DELFDL SUBA: 68 OTERO, 143 MARTINEZ, 190 POVEDA, 217 DIAZ, 137 JEREZ, 49ORTIZ, 52 TELLEZ, 57 CASTILLO, 59 RINCON, 100 RODRIGUEZ, 13 CALDERON,14MORENO, MES DE AGOSTO, POSITIVA.</t>
  </si>
  <si>
    <t>FDLS-AOF-469-2020: 52390 27/11/2020 PRESTAR SERVICIOS DE APOYO LOGISTICOPARA LA CELEBRACION DEL DIA DEL COMUNAL 2020 EN LA LOCALIDAD DE SUBA,COMPROMISO ORIGINAL Y ADICION Y PRORROGA, PLAZO 1 MES 16 DIAS A PARTIRDE LA SUSCRIPCION DEL ACTA DE INICIO, PAGO TOTAL</t>
  </si>
  <si>
    <t>REMA SOLUCIONES INTEGRALES SAS</t>
  </si>
  <si>
    <t>2314050</t>
  </si>
  <si>
    <t>ADICION Y PRORROGA AL CSU-424-2019, OTROSI NO. 2</t>
  </si>
  <si>
    <t>UNION TEMPORAL CABLEADO EGC -G&amp;C</t>
  </si>
  <si>
    <t>MODIFICATORIO NO. 2 AL CA-352-2018 CANAAN INVERSIONES, ADICION POR $66.400.000.00 Y PRORROGA POR 4 MESES, PARA UN PLAZO TOTAL, INCLUIDA LA PRESENTE PRORROGA,  DE 18 MESES A PARTIR DE LA SUSCRIPCION DEL ACTA DE INICIO</t>
  </si>
  <si>
    <t>ADICION Y PRORROGA AL CONTRATO DE ARRENDAMIENTO DE ARRENDAMIENTO 352 DE 2018, CANAAN INVERSIONES, INSPECCIONES DE POLICIA</t>
  </si>
  <si>
    <t>ADICION Y PRORROGA NO. 1 AL CA-422-2019 INVERSIONES RODRIGUEZ REYES Y CIA. SAS, ORFEO 5983, RECIBIDO LAPT 05/05/2020 15:15, 2 MESES A PARTIR DEL VENCIMIENTO DEL PLAZO INICIALMENTE PACTADO, PAGOS MENSUALES</t>
  </si>
  <si>
    <t>PRESTACION DE SERVICIO INTEGRAL DE ASEO Y CAFETERIA A LAS INSTALACIONES DEL FONDO DE DESARROLLO LOCAL DE SUBA CON EL SUMINISTRO DE ELEMENTOS PARA LA PRESTACION DEL MISMO. ADICION Y PRORROGA POR DOS MESES A LA ORDEN DE COMPRA No. 39132 DE 2019.</t>
  </si>
  <si>
    <t>ADOINSA LABORES DOTACIONES INDUSTRIALES SAS</t>
  </si>
  <si>
    <t>OCO-36890-2020: ADICIONAR EN EL RUBRO DE FUNCIONAMIENTO LA ORDEN DE COMPRA 36890 DE 2019 CUYO OBJETO ES: SUMINISTRO DE COMBUSTIBLE GASOLINA CORRIENTE Y ACPM PARA LOS VEHICULOS LIVIANOS, PESADOS Y MAQUINARIA MENOR DE PROPIEDAD DE LA ALCALDIA LOCAL DE SUBA, EN VIRTUD DEL ACUERDO MARCO DE PRECIOS, HASTA AGOTAR RECURSOS, PAGOS MENSUALES</t>
  </si>
  <si>
    <t>401</t>
  </si>
  <si>
    <t>SALUD EDILES LOCALIDAD DE SUBA DEL 01 DE ENERO AL 31 DE DICIEMBRE DE2020. MES DE NOVIEMBRE 2020</t>
  </si>
  <si>
    <t>SALUD EDILES LOCALIDAD DE SUBA DEL 01 DE ENERO AL 31 DE DICIEMBRE DE2020.MES DE NOVIEMBRE 2020</t>
  </si>
  <si>
    <t>SALUD EDILES LOCALIDAD DE SUBA DEL 01 DE ENERO AL 31 DE DICIEMBRE DE2020. MES DE NOVIEMBRE 2020.</t>
  </si>
  <si>
    <t>1-31020202020105</t>
  </si>
  <si>
    <t>1-31020202020108</t>
  </si>
  <si>
    <t>FDLSUBA-CMA-001-2019</t>
  </si>
  <si>
    <t>FDLSUBA-CPS-318-2019</t>
  </si>
  <si>
    <t>FDLSUBA-LP-012-2019</t>
  </si>
  <si>
    <t>FDLSUBA-CMA-007-2019</t>
  </si>
  <si>
    <t>FDLSUBA-LP-014-2019</t>
  </si>
  <si>
    <t>FDLSUBA-CMA-008-2019</t>
  </si>
  <si>
    <t>FDLSUBA-SAMC-008 DE 2019</t>
  </si>
  <si>
    <t>FDLSUBA-LP-008-2019</t>
  </si>
  <si>
    <t>FDLS-MC-011-2020</t>
  </si>
  <si>
    <t>FDLSUBA-LP-010 DE 2019</t>
  </si>
  <si>
    <t>CD-FDLS-352-2018</t>
  </si>
  <si>
    <t>FDLSUBA-CD-422-2019</t>
  </si>
  <si>
    <t xml:space="preserve">ANDRES SANTOS PETREL-YESENIA RIAÑO </t>
  </si>
  <si>
    <t>PROFESIONAL DE PLANEACIÓN-PROFESIONAL OFICINA DE CONTRATACIÓN</t>
  </si>
  <si>
    <t>PLANEACIÓN-CONTRATACIÓN</t>
  </si>
  <si>
    <t>3006595498-3166243522</t>
  </si>
  <si>
    <t>SANDRA EDITH GALLEGOS GARCIA</t>
  </si>
  <si>
    <t>APOYAR JURIDICAMENTE LA EJECUCIÓN DE LAS ACCIONES REQUERIDAS PARA LA DEPURACIÓN DE LAS ACTUACIONES ADMINISTRATIVAS QUE CURSAN EN LA ALCALDÍA LOCAL</t>
  </si>
  <si>
    <t>901099069</t>
  </si>
  <si>
    <t>860002400</t>
  </si>
  <si>
    <t>802006730-5</t>
  </si>
  <si>
    <t>800242738-7</t>
  </si>
  <si>
    <t>860.066.942-7</t>
  </si>
  <si>
    <t>1013637730</t>
  </si>
  <si>
    <t>Obligaciones x pagar vigencias anteriores</t>
  </si>
  <si>
    <t>Giros (Valor en pesos)</t>
  </si>
  <si>
    <t xml:space="preserve">OBLIGACIONES POR PAGAR VIGENCIAS ANTERIORES </t>
  </si>
  <si>
    <t xml:space="preserve">ALCALDIA DE SUBA VIGENCIAS ANTERIORES </t>
  </si>
  <si>
    <t>Total Contratos</t>
  </si>
  <si>
    <t xml:space="preserve">OBLIGACIONES POR PAGAR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</si>
</sst>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quot;$&quot;\ #,##0.00"/>
    <numFmt numFmtId="167" formatCode="0.0"/>
    <numFmt numFmtId="168" formatCode="&quot;$&quot;\ #,##0"/>
  </numFmts>
  <fonts count="36" x14ac:knownFonts="1">
    <font>
      <sz val="11"/>
      <color theme="1"/>
      <name val="Calibri"/>
      <family val="2"/>
      <scheme val="minor"/>
    </font>
    <font>
      <sz val="11"/>
      <color theme="1"/>
      <name val="Calibri"/>
      <family val="2"/>
      <scheme val="minor"/>
    </font>
    <font>
      <b/>
      <sz val="10"/>
      <name val="Times New Roman"/>
      <family val="1"/>
    </font>
    <font>
      <sz val="10"/>
      <color rgb="FF000000"/>
      <name val="Arial"/>
      <family val="2"/>
    </font>
    <font>
      <b/>
      <sz val="11"/>
      <color theme="1"/>
      <name val="Calibri"/>
      <family val="2"/>
      <scheme val="minor"/>
    </font>
    <font>
      <b/>
      <sz val="14"/>
      <name val="Times New Roman"/>
      <family val="1"/>
    </font>
    <font>
      <sz val="10"/>
      <name val="Times New Roman"/>
      <family val="1"/>
    </font>
    <font>
      <b/>
      <sz val="12"/>
      <name val="Times New Roman"/>
      <family val="1"/>
    </font>
    <font>
      <b/>
      <i/>
      <sz val="10"/>
      <color theme="1"/>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b/>
      <sz val="12"/>
      <color rgb="FFFF0000"/>
      <name val="Times New Roman"/>
      <family val="1"/>
    </font>
    <font>
      <u/>
      <sz val="11"/>
      <color theme="10"/>
      <name val="Calibri"/>
      <family val="2"/>
      <scheme val="minor"/>
    </font>
    <font>
      <sz val="11"/>
      <name val="Times New Roman"/>
      <family val="1"/>
    </font>
    <font>
      <sz val="12"/>
      <name val="Times New Roman"/>
      <family val="1"/>
    </font>
    <font>
      <sz val="11"/>
      <name val="Arial Narrow"/>
      <family val="2"/>
    </font>
    <font>
      <sz val="11"/>
      <color theme="1"/>
      <name val="Times New Roman"/>
      <family val="1"/>
    </font>
    <font>
      <sz val="11"/>
      <color indexed="8"/>
      <name val="Times New Roman"/>
      <family val="1"/>
    </font>
    <font>
      <sz val="9"/>
      <name val="Times New Roman"/>
      <family val="1"/>
    </font>
    <font>
      <i/>
      <sz val="10"/>
      <color theme="1"/>
      <name val="Times New Roman"/>
      <family val="1"/>
    </font>
    <font>
      <sz val="11"/>
      <color rgb="FFFF0000"/>
      <name val="Calibri"/>
      <family val="2"/>
      <scheme val="minor"/>
    </font>
    <font>
      <sz val="5"/>
      <color theme="1"/>
      <name val="Arial"/>
      <family val="2"/>
    </font>
    <font>
      <b/>
      <sz val="10"/>
      <color theme="1"/>
      <name val="Times New Roman"/>
      <family val="1"/>
    </font>
    <font>
      <sz val="12"/>
      <name val="Arial Narrow"/>
      <family val="2"/>
    </font>
    <font>
      <b/>
      <sz val="9"/>
      <name val="Times New Roman"/>
      <family val="1"/>
    </font>
    <font>
      <sz val="8"/>
      <color rgb="FF000000"/>
      <name val="Arial"/>
      <family val="2"/>
      <charset val="1"/>
    </font>
    <font>
      <sz val="8"/>
      <name val="Arial"/>
      <family val="2"/>
      <charset val="1"/>
    </font>
  </fonts>
  <fills count="19">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6" tint="0.59999389629810485"/>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21" fillId="0" borderId="0" applyNumberFormat="0" applyFill="0" applyBorder="0" applyAlignment="0" applyProtection="0"/>
  </cellStyleXfs>
  <cellXfs count="289">
    <xf numFmtId="0" fontId="0" fillId="0" borderId="0" xfId="0"/>
    <xf numFmtId="0" fontId="2" fillId="0" borderId="5" xfId="0" applyFont="1" applyFill="1" applyBorder="1" applyAlignment="1" applyProtection="1">
      <alignment horizontal="center" vertical="center"/>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11" fillId="4" borderId="5" xfId="0" applyFont="1" applyFill="1" applyBorder="1" applyAlignment="1">
      <alignment vertical="center"/>
    </xf>
    <xf numFmtId="0" fontId="4" fillId="0" borderId="0" xfId="0" applyFont="1"/>
    <xf numFmtId="0" fontId="12" fillId="0" borderId="0" xfId="0" applyFont="1" applyAlignment="1"/>
    <xf numFmtId="0" fontId="13" fillId="0" borderId="16" xfId="0" applyFont="1" applyFill="1" applyBorder="1" applyAlignment="1">
      <alignment vertical="center"/>
    </xf>
    <xf numFmtId="167" fontId="0" fillId="0" borderId="0" xfId="0" applyNumberFormat="1" applyProtection="1">
      <protection hidden="1"/>
    </xf>
    <xf numFmtId="0" fontId="12" fillId="0" borderId="0" xfId="0" applyFont="1" applyAlignment="1">
      <alignment horizontal="left"/>
    </xf>
    <xf numFmtId="0" fontId="10" fillId="0" borderId="0" xfId="0" applyFont="1" applyProtection="1">
      <protection hidden="1"/>
    </xf>
    <xf numFmtId="0" fontId="12" fillId="0" borderId="0" xfId="0" applyFont="1" applyAlignment="1">
      <alignment wrapText="1"/>
    </xf>
    <xf numFmtId="0" fontId="12" fillId="0" borderId="0" xfId="0" applyFont="1"/>
    <xf numFmtId="0" fontId="14" fillId="0" borderId="0" xfId="0" applyFont="1" applyAlignment="1"/>
    <xf numFmtId="0" fontId="14" fillId="0" borderId="0" xfId="0" applyFont="1"/>
    <xf numFmtId="0" fontId="15" fillId="0" borderId="0" xfId="0" applyFont="1" applyAlignment="1">
      <alignment wrapText="1"/>
    </xf>
    <xf numFmtId="0" fontId="16" fillId="4" borderId="0" xfId="0" applyFont="1" applyFill="1"/>
    <xf numFmtId="0" fontId="0" fillId="0" borderId="0" xfId="0" applyFont="1" applyBorder="1" applyAlignment="1" applyProtection="1">
      <alignment wrapText="1"/>
      <protection hidden="1"/>
    </xf>
    <xf numFmtId="0" fontId="16" fillId="4"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5" fillId="0" borderId="5" xfId="0" applyFont="1" applyFill="1" applyBorder="1" applyAlignment="1">
      <alignment wrapText="1"/>
    </xf>
    <xf numFmtId="0" fontId="15" fillId="5" borderId="5" xfId="0" applyFont="1" applyFill="1" applyBorder="1" applyAlignment="1">
      <alignment wrapText="1"/>
    </xf>
    <xf numFmtId="0" fontId="15" fillId="6" borderId="5" xfId="0" applyFont="1" applyFill="1" applyBorder="1" applyAlignment="1">
      <alignment wrapText="1"/>
    </xf>
    <xf numFmtId="0" fontId="15" fillId="7" borderId="5" xfId="0" applyFont="1" applyFill="1" applyBorder="1" applyAlignment="1">
      <alignment wrapText="1"/>
    </xf>
    <xf numFmtId="0" fontId="15" fillId="8" borderId="5" xfId="0" applyFont="1" applyFill="1" applyBorder="1" applyAlignment="1">
      <alignment wrapText="1"/>
    </xf>
    <xf numFmtId="0" fontId="15" fillId="9" borderId="5" xfId="0" applyFont="1" applyFill="1" applyBorder="1" applyAlignment="1">
      <alignment wrapText="1"/>
    </xf>
    <xf numFmtId="0" fontId="15" fillId="10" borderId="5" xfId="0" applyFont="1" applyFill="1" applyBorder="1" applyAlignment="1">
      <alignment wrapText="1"/>
    </xf>
    <xf numFmtId="0" fontId="0" fillId="5" borderId="9" xfId="0" applyFill="1" applyBorder="1"/>
    <xf numFmtId="0" fontId="0" fillId="6" borderId="9" xfId="0" applyFill="1" applyBorder="1"/>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9" xfId="0" applyBorder="1"/>
    <xf numFmtId="0" fontId="0" fillId="0" borderId="0" xfId="0"/>
    <xf numFmtId="0" fontId="0" fillId="0" borderId="0" xfId="0" applyProtection="1"/>
    <xf numFmtId="0" fontId="21" fillId="0" borderId="0" xfId="4" applyProtection="1"/>
    <xf numFmtId="0" fontId="6" fillId="0" borderId="0" xfId="0" applyFont="1" applyFill="1" applyAlignment="1" applyProtection="1">
      <alignment horizontal="justify" vertical="top" wrapText="1"/>
    </xf>
    <xf numFmtId="3" fontId="2" fillId="0" borderId="0" xfId="0" applyNumberFormat="1" applyFont="1" applyFill="1" applyBorder="1" applyAlignment="1" applyProtection="1">
      <alignment horizontal="justify" vertical="top" wrapText="1"/>
    </xf>
    <xf numFmtId="0" fontId="20" fillId="0" borderId="0" xfId="0" applyFont="1" applyFill="1" applyBorder="1" applyAlignment="1" applyProtection="1">
      <alignment horizontal="center" vertical="top" wrapText="1"/>
    </xf>
    <xf numFmtId="166" fontId="2" fillId="0" borderId="0" xfId="0" applyNumberFormat="1" applyFont="1" applyFill="1" applyBorder="1" applyAlignment="1" applyProtection="1">
      <alignment horizontal="justify" vertical="top" wrapText="1"/>
    </xf>
    <xf numFmtId="166" fontId="2" fillId="0" borderId="0" xfId="0" applyNumberFormat="1" applyFont="1" applyFill="1" applyBorder="1" applyAlignment="1" applyProtection="1">
      <alignment horizontal="justify" vertical="top" wrapText="1"/>
      <protection locked="0"/>
    </xf>
    <xf numFmtId="168" fontId="23" fillId="0" borderId="9" xfId="0" applyNumberFormat="1" applyFont="1" applyFill="1" applyBorder="1" applyAlignment="1" applyProtection="1">
      <alignment horizontal="justify" vertical="top" wrapText="1"/>
      <protection locked="0"/>
    </xf>
    <xf numFmtId="168" fontId="23" fillId="0" borderId="17" xfId="0" applyNumberFormat="1" applyFont="1" applyFill="1" applyBorder="1" applyAlignment="1" applyProtection="1">
      <alignment horizontal="justify" vertical="top" wrapText="1"/>
      <protection locked="0"/>
    </xf>
    <xf numFmtId="0" fontId="0" fillId="0" borderId="0" xfId="0" applyBorder="1" applyAlignment="1" applyProtection="1">
      <alignment vertical="center"/>
    </xf>
    <xf numFmtId="0" fontId="7" fillId="0" borderId="0" xfId="0" applyFont="1" applyFill="1" applyBorder="1" applyAlignment="1" applyProtection="1">
      <alignment horizontal="center" vertical="center" wrapText="1"/>
      <protection locked="0"/>
    </xf>
    <xf numFmtId="168" fontId="23" fillId="0" borderId="3" xfId="0" applyNumberFormat="1" applyFont="1" applyFill="1" applyBorder="1" applyAlignment="1" applyProtection="1">
      <alignment horizontal="justify" vertical="top" wrapText="1"/>
      <protection locked="0"/>
    </xf>
    <xf numFmtId="0" fontId="2" fillId="0" borderId="0" xfId="0" applyFont="1" applyFill="1" applyBorder="1" applyAlignment="1" applyProtection="1">
      <alignment vertical="top" wrapText="1"/>
    </xf>
    <xf numFmtId="166" fontId="2" fillId="0" borderId="0" xfId="0" applyNumberFormat="1" applyFont="1" applyFill="1" applyBorder="1" applyAlignment="1" applyProtection="1">
      <alignment vertical="top" wrapText="1"/>
    </xf>
    <xf numFmtId="0" fontId="2" fillId="0" borderId="1"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0" fillId="0" borderId="0" xfId="0" applyAlignment="1">
      <alignment vertical="center" wrapText="1"/>
    </xf>
    <xf numFmtId="0" fontId="29" fillId="4" borderId="0" xfId="0" applyFont="1" applyFill="1" applyAlignment="1">
      <alignment vertical="top"/>
    </xf>
    <xf numFmtId="0" fontId="30" fillId="0" borderId="0" xfId="0" applyFont="1"/>
    <xf numFmtId="0" fontId="15" fillId="0" borderId="34" xfId="0" applyFont="1" applyFill="1" applyBorder="1" applyAlignment="1">
      <alignment wrapText="1"/>
    </xf>
    <xf numFmtId="0" fontId="0" fillId="0" borderId="0" xfId="0" applyBorder="1"/>
    <xf numFmtId="0" fontId="6"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2" fillId="0" borderId="7" xfId="0" applyFont="1" applyFill="1" applyBorder="1" applyAlignment="1" applyProtection="1">
      <alignment horizontal="center" vertical="center"/>
    </xf>
    <xf numFmtId="0" fontId="9" fillId="0" borderId="21" xfId="0" applyFont="1" applyBorder="1" applyAlignment="1">
      <alignment horizontal="center" vertical="center" wrapText="1"/>
    </xf>
    <xf numFmtId="0" fontId="7" fillId="0" borderId="0" xfId="0" applyFont="1" applyFill="1" applyBorder="1" applyAlignment="1" applyProtection="1">
      <alignment vertical="top" wrapText="1"/>
      <protection locked="0"/>
    </xf>
    <xf numFmtId="0" fontId="19" fillId="0" borderId="0" xfId="0" applyFont="1" applyFill="1" applyBorder="1" applyAlignment="1" applyProtection="1">
      <alignment vertical="top" wrapText="1"/>
      <protection locked="0"/>
    </xf>
    <xf numFmtId="0" fontId="19" fillId="0" borderId="0" xfId="0" applyFont="1" applyFill="1" applyBorder="1" applyAlignment="1" applyProtection="1">
      <alignment horizontal="center" vertical="top" wrapText="1"/>
      <protection locked="0"/>
    </xf>
    <xf numFmtId="168" fontId="23" fillId="0" borderId="37" xfId="0" applyNumberFormat="1" applyFont="1" applyFill="1" applyBorder="1" applyAlignment="1" applyProtection="1">
      <alignment horizontal="justify" vertical="top" wrapText="1"/>
      <protection locked="0"/>
    </xf>
    <xf numFmtId="0" fontId="2" fillId="0" borderId="3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9" xfId="0" applyFont="1" applyFill="1" applyBorder="1" applyAlignment="1" applyProtection="1">
      <alignment horizontal="center" vertical="center" wrapText="1"/>
    </xf>
    <xf numFmtId="3" fontId="2" fillId="0" borderId="29" xfId="0" applyNumberFormat="1" applyFont="1" applyFill="1" applyBorder="1" applyAlignment="1" applyProtection="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0" fillId="2" borderId="0" xfId="0" applyFill="1"/>
    <xf numFmtId="0" fontId="0" fillId="0" borderId="37" xfId="0" applyBorder="1"/>
    <xf numFmtId="0" fontId="17" fillId="11" borderId="5" xfId="0" applyFont="1" applyFill="1" applyBorder="1" applyAlignment="1">
      <alignment horizontal="center"/>
    </xf>
    <xf numFmtId="0" fontId="17" fillId="11" borderId="10" xfId="0" applyFont="1" applyFill="1" applyBorder="1" applyAlignment="1">
      <alignment horizontal="center"/>
    </xf>
    <xf numFmtId="0" fontId="18" fillId="11" borderId="11" xfId="0" applyFont="1" applyFill="1" applyBorder="1" applyAlignment="1">
      <alignment horizontal="center"/>
    </xf>
    <xf numFmtId="0" fontId="4" fillId="11" borderId="3" xfId="0" applyFont="1" applyFill="1" applyBorder="1" applyAlignment="1">
      <alignment horizontal="center"/>
    </xf>
    <xf numFmtId="0" fontId="4" fillId="12" borderId="5" xfId="0" applyFont="1" applyFill="1" applyBorder="1" applyAlignment="1">
      <alignment horizontal="center" vertical="center"/>
    </xf>
    <xf numFmtId="0" fontId="15" fillId="12" borderId="5" xfId="0" applyFont="1" applyFill="1" applyBorder="1" applyAlignment="1">
      <alignment horizontal="justify" vertical="center" wrapText="1"/>
    </xf>
    <xf numFmtId="0" fontId="0" fillId="12" borderId="5" xfId="0" applyFill="1" applyBorder="1" applyAlignment="1">
      <alignment horizontal="justify" vertical="center"/>
    </xf>
    <xf numFmtId="0" fontId="4" fillId="13" borderId="5" xfId="0" applyFont="1" applyFill="1" applyBorder="1" applyAlignment="1">
      <alignment horizontal="center"/>
    </xf>
    <xf numFmtId="0" fontId="15" fillId="13" borderId="5" xfId="0" applyFont="1" applyFill="1" applyBorder="1" applyAlignment="1">
      <alignment horizontal="justify" vertical="center" wrapText="1"/>
    </xf>
    <xf numFmtId="0" fontId="4" fillId="14" borderId="5" xfId="0" applyFont="1" applyFill="1" applyBorder="1" applyAlignment="1">
      <alignment horizontal="center"/>
    </xf>
    <xf numFmtId="0" fontId="15" fillId="14" borderId="5" xfId="0" applyFont="1" applyFill="1" applyBorder="1" applyAlignment="1">
      <alignment horizontal="justify" vertical="center" wrapText="1"/>
    </xf>
    <xf numFmtId="0" fontId="0" fillId="14" borderId="5" xfId="0" applyFill="1" applyBorder="1" applyAlignment="1">
      <alignment horizontal="justify" vertical="center"/>
    </xf>
    <xf numFmtId="0" fontId="4" fillId="15" borderId="5" xfId="0" applyFont="1" applyFill="1" applyBorder="1" applyAlignment="1">
      <alignment horizontal="center" vertical="center"/>
    </xf>
    <xf numFmtId="0" fontId="15" fillId="15" borderId="5" xfId="0" applyFont="1" applyFill="1" applyBorder="1" applyAlignment="1">
      <alignment horizontal="justify" vertical="center" wrapText="1"/>
    </xf>
    <xf numFmtId="0" fontId="0" fillId="15" borderId="5" xfId="0" applyFill="1" applyBorder="1" applyAlignment="1">
      <alignment horizontal="justify" vertical="center"/>
    </xf>
    <xf numFmtId="0" fontId="0" fillId="0" borderId="0" xfId="0" applyAlignment="1">
      <alignment horizontal="justify" vertical="center"/>
    </xf>
    <xf numFmtId="0" fontId="0" fillId="0" borderId="0" xfId="0" applyAlignment="1">
      <alignment horizontal="right"/>
    </xf>
    <xf numFmtId="14" fontId="0" fillId="0" borderId="0" xfId="0" applyNumberFormat="1" applyBorder="1"/>
    <xf numFmtId="0" fontId="19" fillId="16" borderId="5" xfId="0" applyFont="1" applyFill="1" applyBorder="1" applyAlignment="1">
      <alignment horizontal="center" vertical="center"/>
    </xf>
    <xf numFmtId="0" fontId="15" fillId="16" borderId="5" xfId="0" applyFont="1" applyFill="1" applyBorder="1" applyAlignment="1">
      <alignment horizontal="left" vertical="center" wrapText="1"/>
    </xf>
    <xf numFmtId="0" fontId="0" fillId="16" borderId="5" xfId="0" applyFill="1" applyBorder="1" applyAlignment="1">
      <alignment horizontal="justify" vertical="center"/>
    </xf>
    <xf numFmtId="0" fontId="4" fillId="16" borderId="5" xfId="0" applyFont="1" applyFill="1" applyBorder="1" applyAlignment="1">
      <alignment horizontal="center" vertical="center"/>
    </xf>
    <xf numFmtId="0" fontId="0" fillId="16" borderId="5" xfId="0" applyFill="1" applyBorder="1" applyAlignment="1">
      <alignment horizontal="left" vertical="center"/>
    </xf>
    <xf numFmtId="0" fontId="0" fillId="13" borderId="5" xfId="0" applyFill="1" applyBorder="1" applyAlignment="1">
      <alignment horizontal="justify" vertical="center" wrapText="1"/>
    </xf>
    <xf numFmtId="0" fontId="29" fillId="0" borderId="0" xfId="0" applyFont="1"/>
    <xf numFmtId="0" fontId="5" fillId="0" borderId="0" xfId="0" applyFont="1" applyFill="1" applyBorder="1" applyAlignment="1" applyProtection="1">
      <alignment horizontal="center" vertical="top" wrapText="1"/>
    </xf>
    <xf numFmtId="0" fontId="0" fillId="0" borderId="0" xfId="0" applyAlignment="1" applyProtection="1">
      <alignment horizontal="justify" vertical="center"/>
      <protection locked="0"/>
    </xf>
    <xf numFmtId="0" fontId="6" fillId="0" borderId="25" xfId="0" applyFont="1" applyBorder="1" applyAlignment="1">
      <alignment horizontal="justify" vertical="center" wrapText="1"/>
    </xf>
    <xf numFmtId="0" fontId="9" fillId="2" borderId="24" xfId="0" applyFont="1" applyFill="1" applyBorder="1" applyAlignment="1">
      <alignment horizontal="justify" vertical="center" wrapText="1"/>
    </xf>
    <xf numFmtId="0" fontId="6" fillId="0" borderId="24" xfId="0" applyFont="1" applyBorder="1" applyAlignment="1">
      <alignment horizontal="justify" vertical="center" wrapText="1"/>
    </xf>
    <xf numFmtId="0" fontId="9" fillId="2" borderId="21"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6" xfId="0" applyFont="1" applyFill="1" applyBorder="1" applyAlignment="1">
      <alignment horizontal="center" vertical="center"/>
    </xf>
    <xf numFmtId="0" fontId="19" fillId="8" borderId="6" xfId="0" applyFont="1" applyFill="1" applyBorder="1" applyAlignment="1">
      <alignment horizontal="center" vertical="center"/>
    </xf>
    <xf numFmtId="0" fontId="19" fillId="9" borderId="6" xfId="0" applyFont="1" applyFill="1" applyBorder="1" applyAlignment="1">
      <alignment horizontal="center" vertical="center"/>
    </xf>
    <xf numFmtId="0" fontId="19" fillId="10" borderId="6"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1" xfId="0" applyFont="1" applyFill="1" applyBorder="1" applyAlignment="1">
      <alignment horizontal="center" vertical="center"/>
    </xf>
    <xf numFmtId="0" fontId="0" fillId="4" borderId="5" xfId="0" applyFill="1" applyBorder="1"/>
    <xf numFmtId="0" fontId="0" fillId="10" borderId="5" xfId="0" applyFill="1" applyBorder="1" applyAlignment="1">
      <alignment horizontal="left" vertical="center"/>
    </xf>
    <xf numFmtId="0" fontId="22" fillId="0" borderId="3" xfId="0" applyFont="1" applyFill="1" applyBorder="1" applyAlignment="1" applyProtection="1">
      <alignment horizontal="left" vertical="center" wrapText="1"/>
      <protection locked="0"/>
    </xf>
    <xf numFmtId="0" fontId="6" fillId="0" borderId="0" xfId="0" applyFont="1" applyFill="1" applyBorder="1" applyAlignment="1" applyProtection="1">
      <alignment vertical="top" wrapText="1"/>
    </xf>
    <xf numFmtId="0" fontId="0" fillId="0" borderId="0" xfId="0" applyAlignment="1">
      <alignment vertical="center"/>
    </xf>
    <xf numFmtId="3" fontId="0" fillId="0" borderId="0" xfId="0" applyNumberFormat="1" applyAlignment="1">
      <alignment horizontal="left"/>
    </xf>
    <xf numFmtId="0" fontId="2" fillId="0" borderId="5" xfId="0" applyFont="1" applyFill="1" applyBorder="1" applyAlignment="1" applyProtection="1">
      <alignment horizontal="center" vertical="center" wrapText="1"/>
      <protection locked="0"/>
    </xf>
    <xf numFmtId="3" fontId="2" fillId="0" borderId="5" xfId="0" applyNumberFormat="1" applyFont="1" applyFill="1" applyBorder="1" applyAlignment="1" applyProtection="1">
      <alignment horizontal="center" vertical="center" wrapText="1"/>
      <protection locked="0"/>
    </xf>
    <xf numFmtId="3" fontId="2" fillId="2"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10" fontId="2" fillId="0" borderId="29" xfId="0" applyNumberFormat="1" applyFont="1" applyFill="1" applyBorder="1" applyAlignment="1" applyProtection="1">
      <alignment horizontal="center" vertical="center" wrapText="1"/>
    </xf>
    <xf numFmtId="14" fontId="34" fillId="2" borderId="5" xfId="0" applyNumberFormat="1" applyFont="1" applyFill="1" applyBorder="1" applyAlignment="1" applyProtection="1">
      <alignment horizontal="center" vertical="center" wrapText="1"/>
      <protection locked="0"/>
    </xf>
    <xf numFmtId="14" fontId="35" fillId="2" borderId="5" xfId="0" applyNumberFormat="1" applyFont="1" applyFill="1" applyBorder="1" applyAlignment="1" applyProtection="1">
      <alignment horizontal="center" vertical="center" wrapText="1"/>
      <protection locked="0"/>
    </xf>
    <xf numFmtId="0" fontId="0" fillId="4" borderId="0" xfId="0" applyFill="1" applyProtection="1"/>
    <xf numFmtId="0" fontId="5" fillId="4" borderId="0" xfId="0" applyFont="1" applyFill="1" applyBorder="1" applyAlignment="1" applyProtection="1">
      <alignment horizontal="center" vertical="top" wrapText="1"/>
    </xf>
    <xf numFmtId="3" fontId="2" fillId="4" borderId="0" xfId="0" applyNumberFormat="1" applyFont="1" applyFill="1" applyBorder="1" applyAlignment="1" applyProtection="1">
      <alignment horizontal="justify" vertical="top" wrapText="1"/>
    </xf>
    <xf numFmtId="3" fontId="2" fillId="4" borderId="29" xfId="0" applyNumberFormat="1" applyFont="1" applyFill="1" applyBorder="1" applyAlignment="1" applyProtection="1">
      <alignment horizontal="center" vertical="center"/>
    </xf>
    <xf numFmtId="3" fontId="2" fillId="4" borderId="5" xfId="0" applyNumberFormat="1" applyFont="1" applyFill="1" applyBorder="1" applyAlignment="1" applyProtection="1">
      <alignment horizontal="center" vertical="center" wrapText="1"/>
      <protection locked="0"/>
    </xf>
    <xf numFmtId="0" fontId="0" fillId="4" borderId="0" xfId="0" applyFill="1"/>
    <xf numFmtId="0" fontId="0" fillId="17" borderId="0" xfId="0" applyFill="1" applyProtection="1"/>
    <xf numFmtId="0" fontId="5" fillId="17" borderId="0" xfId="0" applyFont="1" applyFill="1" applyBorder="1" applyAlignment="1" applyProtection="1">
      <alignment horizontal="center" vertical="top" wrapText="1"/>
    </xf>
    <xf numFmtId="0" fontId="0" fillId="17" borderId="0" xfId="0" applyFill="1"/>
    <xf numFmtId="14" fontId="0" fillId="17" borderId="0" xfId="0" applyNumberFormat="1" applyFill="1"/>
    <xf numFmtId="3" fontId="2" fillId="17" borderId="29" xfId="0" applyNumberFormat="1" applyFont="1" applyFill="1" applyBorder="1" applyAlignment="1" applyProtection="1">
      <alignment horizontal="center" vertical="center"/>
    </xf>
    <xf numFmtId="0" fontId="2" fillId="17" borderId="5" xfId="0" applyFont="1" applyFill="1" applyBorder="1" applyAlignment="1" applyProtection="1">
      <alignment horizontal="center" vertical="center" wrapText="1"/>
      <protection locked="0"/>
    </xf>
    <xf numFmtId="0" fontId="0" fillId="7" borderId="0" xfId="0" applyFill="1" applyProtection="1"/>
    <xf numFmtId="0" fontId="0" fillId="18" borderId="0" xfId="0" applyFill="1" applyProtection="1"/>
    <xf numFmtId="0" fontId="0" fillId="9" borderId="0" xfId="0" applyFill="1" applyProtection="1"/>
    <xf numFmtId="9" fontId="25" fillId="2" borderId="5" xfId="3" applyFont="1" applyFill="1" applyBorder="1" applyAlignment="1" applyProtection="1">
      <alignment horizontal="center" vertical="center"/>
      <protection locked="0"/>
    </xf>
    <xf numFmtId="1" fontId="25" fillId="2" borderId="5" xfId="0" applyNumberFormat="1"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5" xfId="0" applyFont="1" applyFill="1" applyBorder="1" applyAlignment="1" applyProtection="1">
      <alignment horizontal="justify" vertical="center" wrapText="1"/>
      <protection locked="0"/>
    </xf>
    <xf numFmtId="0" fontId="25" fillId="2" borderId="5" xfId="0" applyFont="1" applyFill="1" applyBorder="1" applyAlignment="1" applyProtection="1">
      <alignment horizontal="left" vertical="center"/>
      <protection locked="0"/>
    </xf>
    <xf numFmtId="0" fontId="25" fillId="2" borderId="5"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justify" vertical="center"/>
      <protection locked="0"/>
    </xf>
    <xf numFmtId="0" fontId="26" fillId="2" borderId="5" xfId="2" applyFont="1" applyFill="1" applyBorder="1" applyAlignment="1" applyProtection="1">
      <alignment horizontal="left" vertical="center" wrapText="1"/>
      <protection locked="0"/>
    </xf>
    <xf numFmtId="0" fontId="26" fillId="2" borderId="5" xfId="2" applyFont="1" applyFill="1" applyBorder="1" applyAlignment="1" applyProtection="1">
      <alignment horizontal="justify" vertical="center" wrapText="1"/>
      <protection locked="0"/>
    </xf>
    <xf numFmtId="0" fontId="25" fillId="2" borderId="5" xfId="0" applyNumberFormat="1" applyFont="1" applyFill="1" applyBorder="1" applyAlignment="1" applyProtection="1">
      <alignment horizontal="center" vertical="center"/>
      <protection locked="0"/>
    </xf>
    <xf numFmtId="0" fontId="25" fillId="2" borderId="5" xfId="0" applyNumberFormat="1" applyFont="1" applyFill="1" applyBorder="1" applyAlignment="1" applyProtection="1">
      <alignment horizontal="justify" vertical="center" wrapText="1"/>
    </xf>
    <xf numFmtId="0" fontId="27" fillId="2" borderId="5" xfId="0" applyFont="1" applyFill="1" applyBorder="1" applyAlignment="1" applyProtection="1">
      <alignment horizontal="center" vertical="center"/>
      <protection locked="0"/>
    </xf>
    <xf numFmtId="3" fontId="25" fillId="2" borderId="5" xfId="0" applyNumberFormat="1" applyFont="1" applyFill="1" applyBorder="1" applyAlignment="1" applyProtection="1">
      <alignment horizontal="center" vertical="center"/>
      <protection locked="0"/>
    </xf>
    <xf numFmtId="3" fontId="25" fillId="2" borderId="5" xfId="0" applyNumberFormat="1" applyFont="1" applyFill="1" applyBorder="1" applyAlignment="1" applyProtection="1">
      <alignment horizontal="right" vertical="center"/>
      <protection locked="0"/>
    </xf>
    <xf numFmtId="3" fontId="26" fillId="2" borderId="5" xfId="1" applyNumberFormat="1" applyFont="1" applyFill="1" applyBorder="1" applyAlignment="1" applyProtection="1">
      <alignment horizontal="center" vertical="center" wrapText="1"/>
      <protection locked="0"/>
    </xf>
    <xf numFmtId="3" fontId="26" fillId="2" borderId="5" xfId="1" applyNumberFormat="1" applyFont="1" applyFill="1" applyBorder="1" applyAlignment="1" applyProtection="1">
      <alignment horizontal="right" vertical="center" wrapText="1"/>
      <protection locked="0"/>
    </xf>
    <xf numFmtId="165" fontId="26" fillId="2" borderId="5" xfId="1" applyNumberFormat="1" applyFont="1" applyFill="1" applyBorder="1" applyAlignment="1" applyProtection="1">
      <alignment horizontal="center" vertical="center" wrapText="1"/>
      <protection locked="0"/>
    </xf>
    <xf numFmtId="165" fontId="26" fillId="2" borderId="5" xfId="1" applyNumberFormat="1" applyFont="1" applyFill="1" applyBorder="1" applyAlignment="1" applyProtection="1">
      <alignment horizontal="right" vertical="center" wrapText="1"/>
    </xf>
    <xf numFmtId="165" fontId="22" fillId="2" borderId="5" xfId="0" applyNumberFormat="1" applyFont="1" applyFill="1" applyBorder="1" applyAlignment="1" applyProtection="1">
      <alignment horizontal="right" vertical="center"/>
      <protection locked="0"/>
    </xf>
    <xf numFmtId="14" fontId="25" fillId="2" borderId="5" xfId="0" applyNumberFormat="1" applyFont="1" applyFill="1" applyBorder="1" applyAlignment="1" applyProtection="1">
      <alignment horizontal="center" vertical="center"/>
      <protection locked="0"/>
    </xf>
    <xf numFmtId="3" fontId="25" fillId="2" borderId="5" xfId="0" applyNumberFormat="1" applyFont="1" applyFill="1" applyBorder="1" applyAlignment="1" applyProtection="1">
      <alignment horizontal="left" vertical="center"/>
      <protection locked="0"/>
    </xf>
    <xf numFmtId="1" fontId="25" fillId="2" borderId="5" xfId="0" applyNumberFormat="1" applyFont="1" applyFill="1" applyBorder="1" applyAlignment="1" applyProtection="1">
      <alignment horizontal="justify" vertical="center"/>
      <protection locked="0"/>
    </xf>
    <xf numFmtId="9" fontId="25" fillId="2" borderId="5" xfId="3"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7" borderId="5" xfId="0" applyFill="1" applyBorder="1" applyProtection="1"/>
    <xf numFmtId="0" fontId="0" fillId="0" borderId="0" xfId="0" applyFont="1" applyFill="1" applyBorder="1" applyAlignment="1" applyProtection="1"/>
    <xf numFmtId="0" fontId="15"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0" fontId="0" fillId="2" borderId="5" xfId="0" applyFill="1" applyBorder="1" applyAlignment="1" applyProtection="1">
      <alignment horizontal="justify" vertical="center"/>
      <protection locked="0"/>
    </xf>
    <xf numFmtId="3" fontId="9" fillId="2" borderId="5" xfId="0" applyNumberFormat="1" applyFont="1" applyFill="1" applyBorder="1" applyAlignment="1" applyProtection="1">
      <alignment horizontal="right" vertical="center" wrapText="1"/>
      <protection locked="0"/>
    </xf>
    <xf numFmtId="3" fontId="26" fillId="2" borderId="6" xfId="1" applyNumberFormat="1" applyFont="1" applyFill="1" applyBorder="1" applyAlignment="1" applyProtection="1">
      <alignment horizontal="center" vertical="center" wrapText="1"/>
      <protection locked="0"/>
    </xf>
    <xf numFmtId="165" fontId="25" fillId="2" borderId="0" xfId="0" applyNumberFormat="1" applyFont="1" applyFill="1" applyBorder="1" applyAlignment="1" applyProtection="1">
      <alignment vertical="center"/>
    </xf>
    <xf numFmtId="0" fontId="0" fillId="2" borderId="0" xfId="0" applyFill="1" applyProtection="1"/>
    <xf numFmtId="0" fontId="0" fillId="2" borderId="29" xfId="0" applyFill="1" applyBorder="1" applyAlignment="1" applyProtection="1">
      <alignment horizontal="center" vertical="center"/>
      <protection locked="0"/>
    </xf>
    <xf numFmtId="0" fontId="0" fillId="2" borderId="29" xfId="0" applyFill="1" applyBorder="1" applyAlignment="1" applyProtection="1">
      <alignment vertical="center"/>
      <protection locked="0"/>
    </xf>
    <xf numFmtId="0" fontId="25" fillId="2" borderId="29" xfId="0" applyFont="1" applyFill="1" applyBorder="1" applyAlignment="1" applyProtection="1">
      <alignment horizontal="center" vertical="center"/>
      <protection locked="0"/>
    </xf>
    <xf numFmtId="1" fontId="25" fillId="2" borderId="29" xfId="0" applyNumberFormat="1" applyFont="1" applyFill="1" applyBorder="1" applyAlignment="1" applyProtection="1">
      <alignment horizontal="center" vertical="center"/>
      <protection locked="0"/>
    </xf>
    <xf numFmtId="0" fontId="25" fillId="2" borderId="29" xfId="0" applyFont="1" applyFill="1" applyBorder="1" applyAlignment="1" applyProtection="1">
      <alignment horizontal="left" vertical="center"/>
      <protection locked="0"/>
    </xf>
    <xf numFmtId="0" fontId="25" fillId="2" borderId="34" xfId="0" applyFont="1" applyFill="1" applyBorder="1" applyAlignment="1" applyProtection="1">
      <alignment horizontal="center" vertical="center"/>
      <protection locked="0"/>
    </xf>
    <xf numFmtId="1" fontId="25" fillId="2" borderId="34" xfId="0" applyNumberFormat="1" applyFont="1" applyFill="1" applyBorder="1" applyAlignment="1" applyProtection="1">
      <alignment horizontal="center" vertical="center"/>
      <protection locked="0"/>
    </xf>
    <xf numFmtId="9" fontId="25" fillId="2" borderId="34" xfId="3" applyFont="1" applyFill="1" applyBorder="1" applyAlignment="1" applyProtection="1">
      <alignment horizontal="center" vertical="center"/>
      <protection locked="0"/>
    </xf>
    <xf numFmtId="0" fontId="25" fillId="2" borderId="34" xfId="0" applyFont="1" applyFill="1" applyBorder="1" applyAlignment="1" applyProtection="1">
      <alignment horizontal="left" vertical="center"/>
      <protection locked="0"/>
    </xf>
    <xf numFmtId="0" fontId="25" fillId="2" borderId="34" xfId="0" applyFont="1" applyFill="1" applyBorder="1" applyAlignment="1" applyProtection="1">
      <alignment horizontal="justify" vertical="center" wrapText="1"/>
      <protection locked="0"/>
    </xf>
    <xf numFmtId="0" fontId="25" fillId="2" borderId="34" xfId="0" applyFont="1" applyFill="1" applyBorder="1" applyAlignment="1" applyProtection="1">
      <alignment horizontal="left" vertical="center" wrapText="1"/>
      <protection locked="0"/>
    </xf>
    <xf numFmtId="0" fontId="25" fillId="2" borderId="34" xfId="0" applyFont="1" applyFill="1" applyBorder="1" applyAlignment="1" applyProtection="1">
      <alignment horizontal="justify" vertical="center"/>
      <protection locked="0"/>
    </xf>
    <xf numFmtId="0" fontId="26" fillId="2" borderId="34" xfId="2" applyFont="1" applyFill="1" applyBorder="1" applyAlignment="1" applyProtection="1">
      <alignment horizontal="left" vertical="center" wrapText="1"/>
      <protection locked="0"/>
    </xf>
    <xf numFmtId="0" fontId="26" fillId="2" borderId="34" xfId="2" applyFont="1" applyFill="1" applyBorder="1" applyAlignment="1" applyProtection="1">
      <alignment horizontal="justify" vertical="center" wrapText="1"/>
      <protection locked="0"/>
    </xf>
    <xf numFmtId="0" fontId="25" fillId="2" borderId="34" xfId="0" applyNumberFormat="1" applyFont="1" applyFill="1" applyBorder="1" applyAlignment="1" applyProtection="1">
      <alignment horizontal="center" vertical="center"/>
      <protection locked="0"/>
    </xf>
    <xf numFmtId="0" fontId="25" fillId="2" borderId="34" xfId="0" applyNumberFormat="1" applyFont="1" applyFill="1" applyBorder="1" applyAlignment="1" applyProtection="1">
      <alignment horizontal="justify" vertical="center" wrapText="1"/>
    </xf>
    <xf numFmtId="0" fontId="27" fillId="2" borderId="34" xfId="0" applyFont="1" applyFill="1" applyBorder="1" applyAlignment="1" applyProtection="1">
      <alignment horizontal="center" vertical="center"/>
      <protection locked="0"/>
    </xf>
    <xf numFmtId="3" fontId="25" fillId="2" borderId="34" xfId="0" applyNumberFormat="1" applyFont="1" applyFill="1" applyBorder="1" applyAlignment="1" applyProtection="1">
      <alignment horizontal="left" vertical="center"/>
      <protection locked="0"/>
    </xf>
    <xf numFmtId="3" fontId="25" fillId="2" borderId="34" xfId="0" applyNumberFormat="1" applyFont="1" applyFill="1" applyBorder="1" applyAlignment="1" applyProtection="1">
      <alignment horizontal="right" vertical="center"/>
      <protection locked="0"/>
    </xf>
    <xf numFmtId="3" fontId="26" fillId="2" borderId="34" xfId="1" applyNumberFormat="1" applyFont="1" applyFill="1" applyBorder="1" applyAlignment="1" applyProtection="1">
      <alignment horizontal="center" vertical="center" wrapText="1"/>
      <protection locked="0"/>
    </xf>
    <xf numFmtId="3" fontId="26" fillId="2" borderId="34" xfId="1" applyNumberFormat="1" applyFont="1" applyFill="1" applyBorder="1" applyAlignment="1" applyProtection="1">
      <alignment horizontal="right" vertical="center" wrapText="1"/>
      <protection locked="0"/>
    </xf>
    <xf numFmtId="165" fontId="26" fillId="2" borderId="34" xfId="1" applyNumberFormat="1" applyFont="1" applyFill="1" applyBorder="1" applyAlignment="1" applyProtection="1">
      <alignment horizontal="center" vertical="center" wrapText="1"/>
      <protection locked="0"/>
    </xf>
    <xf numFmtId="165" fontId="26" fillId="2" borderId="34" xfId="1" applyNumberFormat="1" applyFont="1" applyFill="1" applyBorder="1" applyAlignment="1" applyProtection="1">
      <alignment horizontal="right" vertical="center" wrapText="1"/>
    </xf>
    <xf numFmtId="165" fontId="22" fillId="2" borderId="34" xfId="0" applyNumberFormat="1" applyFont="1" applyFill="1" applyBorder="1" applyAlignment="1" applyProtection="1">
      <alignment horizontal="right" vertical="center"/>
      <protection locked="0"/>
    </xf>
    <xf numFmtId="14" fontId="25" fillId="2" borderId="34" xfId="0" applyNumberFormat="1" applyFont="1" applyFill="1" applyBorder="1" applyAlignment="1" applyProtection="1">
      <alignment horizontal="center" vertical="center"/>
      <protection locked="0"/>
    </xf>
    <xf numFmtId="1" fontId="25" fillId="2" borderId="34" xfId="0" applyNumberFormat="1" applyFont="1" applyFill="1" applyBorder="1" applyAlignment="1" applyProtection="1">
      <alignment horizontal="justify" vertical="center"/>
      <protection locked="0"/>
    </xf>
    <xf numFmtId="9" fontId="25" fillId="2" borderId="34" xfId="3" applyFont="1" applyFill="1" applyBorder="1" applyAlignment="1" applyProtection="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xf>
    <xf numFmtId="0" fontId="0" fillId="2" borderId="5" xfId="0" applyFill="1" applyBorder="1"/>
    <xf numFmtId="3" fontId="0" fillId="2" borderId="5" xfId="0" applyNumberFormat="1" applyFill="1" applyBorder="1" applyAlignment="1">
      <alignment horizontal="left"/>
    </xf>
    <xf numFmtId="0" fontId="0" fillId="2" borderId="5" xfId="0" applyFill="1" applyBorder="1" applyAlignment="1">
      <alignment horizontal="justify" vertical="center"/>
    </xf>
    <xf numFmtId="3" fontId="0" fillId="2" borderId="5" xfId="0" applyNumberFormat="1" applyFill="1" applyBorder="1"/>
    <xf numFmtId="0" fontId="0" fillId="2" borderId="5" xfId="0" applyFill="1" applyBorder="1" applyAlignment="1">
      <alignment horizontal="right"/>
    </xf>
    <xf numFmtId="9" fontId="0" fillId="2" borderId="5" xfId="0" applyNumberFormat="1" applyFill="1" applyBorder="1" applyAlignment="1">
      <alignment horizontal="center" vertical="center"/>
    </xf>
    <xf numFmtId="0" fontId="0" fillId="2" borderId="5" xfId="0" applyFill="1" applyBorder="1" applyProtection="1"/>
    <xf numFmtId="0" fontId="2" fillId="0" borderId="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32" fillId="0" borderId="32" xfId="0" applyFont="1" applyFill="1" applyBorder="1" applyAlignment="1" applyProtection="1">
      <alignment horizontal="left" vertical="center" wrapText="1"/>
      <protection locked="0"/>
    </xf>
    <xf numFmtId="0" fontId="32" fillId="0" borderId="8"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21" fillId="0" borderId="19" xfId="4"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30"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8"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0" xfId="0" applyFont="1" applyFill="1" applyBorder="1" applyAlignment="1" applyProtection="1">
      <alignment horizontal="justify" vertical="top" wrapText="1"/>
    </xf>
    <xf numFmtId="0" fontId="2" fillId="0" borderId="35" xfId="0" applyFont="1" applyFill="1" applyBorder="1" applyAlignment="1" applyProtection="1">
      <alignment horizontal="justify" vertical="center" wrapText="1"/>
    </xf>
    <xf numFmtId="0" fontId="2" fillId="0" borderId="36" xfId="0" applyFont="1" applyFill="1" applyBorder="1" applyAlignment="1" applyProtection="1">
      <alignment horizontal="justify" vertical="center" wrapText="1"/>
    </xf>
    <xf numFmtId="0" fontId="2" fillId="0" borderId="0" xfId="0" applyFont="1" applyFill="1" applyBorder="1" applyAlignment="1" applyProtection="1">
      <alignment horizontal="right" vertical="center" wrapText="1"/>
    </xf>
    <xf numFmtId="0" fontId="2" fillId="0" borderId="27"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xf>
    <xf numFmtId="0" fontId="2" fillId="0" borderId="2" xfId="0" applyFont="1" applyFill="1" applyBorder="1" applyAlignment="1" applyProtection="1">
      <alignment horizontal="justify" vertical="center" wrapText="1"/>
    </xf>
    <xf numFmtId="0" fontId="5" fillId="0" borderId="0" xfId="0" applyFont="1" applyFill="1" applyBorder="1" applyAlignment="1" applyProtection="1">
      <alignment horizontal="center" vertical="top" wrapText="1"/>
    </xf>
    <xf numFmtId="0" fontId="2" fillId="0" borderId="33" xfId="0" applyFont="1" applyFill="1" applyBorder="1" applyAlignment="1" applyProtection="1">
      <alignment horizontal="justify" vertical="center" wrapText="1"/>
    </xf>
    <xf numFmtId="0" fontId="24" fillId="0" borderId="39"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31"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top" wrapText="1"/>
    </xf>
    <xf numFmtId="0" fontId="2" fillId="0" borderId="5" xfId="0" applyFont="1" applyFill="1" applyBorder="1" applyAlignment="1" applyProtection="1">
      <alignment horizontal="justify" vertical="top" wrapText="1"/>
    </xf>
    <xf numFmtId="168" fontId="23" fillId="0" borderId="7" xfId="0" applyNumberFormat="1" applyFont="1" applyFill="1" applyBorder="1" applyAlignment="1" applyProtection="1">
      <alignment horizontal="left" vertical="center" wrapText="1"/>
      <protection locked="0"/>
    </xf>
    <xf numFmtId="168" fontId="23" fillId="0" borderId="8" xfId="0" applyNumberFormat="1" applyFont="1" applyFill="1" applyBorder="1" applyAlignment="1" applyProtection="1">
      <alignment horizontal="left" vertical="center" wrapText="1"/>
      <protection locked="0"/>
    </xf>
    <xf numFmtId="168" fontId="23" fillId="0" borderId="18" xfId="0" applyNumberFormat="1"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5" xfId="0" applyFont="1" applyFill="1" applyBorder="1" applyAlignment="1" applyProtection="1">
      <alignment horizontal="justify" vertical="top" wrapText="1"/>
    </xf>
    <xf numFmtId="0" fontId="2" fillId="0" borderId="16" xfId="0" applyFont="1" applyFill="1" applyBorder="1" applyAlignment="1" applyProtection="1">
      <alignment horizontal="justify" vertical="top" wrapText="1"/>
    </xf>
    <xf numFmtId="168" fontId="23" fillId="0" borderId="40" xfId="0" applyNumberFormat="1" applyFont="1" applyFill="1" applyBorder="1" applyAlignment="1" applyProtection="1">
      <alignment horizontal="left" vertical="center" wrapText="1"/>
      <protection locked="0"/>
    </xf>
    <xf numFmtId="168" fontId="23" fillId="0" borderId="20" xfId="0" applyNumberFormat="1" applyFont="1" applyFill="1" applyBorder="1" applyAlignment="1" applyProtection="1">
      <alignment horizontal="left" vertical="center" wrapText="1"/>
      <protection locked="0"/>
    </xf>
    <xf numFmtId="168" fontId="23" fillId="0" borderId="30" xfId="0" applyNumberFormat="1" applyFont="1" applyFill="1" applyBorder="1" applyAlignment="1" applyProtection="1">
      <alignment horizontal="left" vertical="center" wrapText="1"/>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1" xfId="0" applyFont="1" applyBorder="1" applyAlignment="1">
      <alignment horizontal="justify"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4"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cellXfs>
  <cellStyles count="5">
    <cellStyle name="Hipervínculo" xfId="4" builtinId="8"/>
    <cellStyle name="Millares" xfId="1" builtinId="3"/>
    <cellStyle name="Normal" xfId="0" builtinId="0"/>
    <cellStyle name="Normal_Hoja1" xfId="2"/>
    <cellStyle name="Porcentaje" xfId="3" builtinId="5"/>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1809750</xdr:colOff>
          <xdr:row>8</xdr:row>
          <xdr:rowOff>114300</xdr:rowOff>
        </xdr:from>
        <xdr:to>
          <xdr:col>6</xdr:col>
          <xdr:colOff>981075</xdr:colOff>
          <xdr:row>8</xdr:row>
          <xdr:rowOff>409575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guasbogotaTab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eduria2021/Rdc2020/Sector%20Integracion%20Social/SD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 "/>
      <sheetName val="FUNCIONAMIENTO "/>
      <sheetName val="Formato a Dici 31 de 2018"/>
      <sheetName val="Instructivo"/>
      <sheetName val="Equivalencia BH-BMPT"/>
      <sheetName val="Tipo "/>
    </sheetNames>
    <sheetDataSet>
      <sheetData sheetId="0" refreshError="1"/>
      <sheetData sheetId="1" refreshError="1"/>
      <sheetData sheetId="2" refreshError="1"/>
      <sheetData sheetId="3" refreshError="1"/>
      <sheetData sheetId="4" refreshError="1"/>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orig"/>
      <sheetName val="Formato2020 "/>
      <sheetName val="Instructivo"/>
      <sheetName val="Tipo"/>
      <sheetName val="Eje_Pilar_Prop"/>
      <sheetName val="validación"/>
    </sheetNames>
    <sheetDataSet>
      <sheetData sheetId="0" refreshError="1"/>
      <sheetData sheetId="1">
        <row r="14">
          <cell r="I14" t="str">
            <v>Funcionamiento</v>
          </cell>
        </row>
      </sheetData>
      <sheetData sheetId="2" refreshError="1"/>
      <sheetData sheetId="3">
        <row r="2">
          <cell r="D2" t="str">
            <v>Funcionamiento</v>
          </cell>
        </row>
        <row r="3">
          <cell r="D3" t="str">
            <v>Inversión</v>
          </cell>
        </row>
        <row r="4">
          <cell r="D4" t="str">
            <v>Operación</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ssantos6739@gmail.com"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FV623"/>
  <sheetViews>
    <sheetView tabSelected="1" topLeftCell="A147" zoomScaleNormal="100" workbookViewId="0">
      <selection activeCell="E150" sqref="E150"/>
    </sheetView>
  </sheetViews>
  <sheetFormatPr baseColWidth="10" defaultColWidth="11.42578125" defaultRowHeight="51" customHeight="1" x14ac:dyDescent="0.25"/>
  <cols>
    <col min="1" max="1" width="11.42578125" style="36" customWidth="1"/>
    <col min="2" max="2" width="10" style="36" customWidth="1"/>
    <col min="3" max="3" width="11.85546875" style="119" customWidth="1"/>
    <col min="4" max="4" width="27" style="119" customWidth="1"/>
    <col min="5" max="5" width="43.140625" style="102" customWidth="1"/>
    <col min="6" max="6" width="27.85546875" style="36" customWidth="1"/>
    <col min="7" max="7" width="37.7109375" style="36" customWidth="1"/>
    <col min="8" max="8" width="53" style="36" customWidth="1"/>
    <col min="9" max="9" width="14.5703125" style="36" customWidth="1"/>
    <col min="10" max="10" width="35.5703125" style="36" customWidth="1"/>
    <col min="11" max="11" width="12.28515625" style="36" customWidth="1"/>
    <col min="12" max="12" width="35.7109375" style="36" customWidth="1"/>
    <col min="13" max="13" width="38.140625" style="36" customWidth="1"/>
    <col min="14" max="14" width="32.42578125" style="36" customWidth="1"/>
    <col min="15" max="15" width="20.140625" style="120" customWidth="1"/>
    <col min="16" max="16" width="39.28515625" style="91" customWidth="1"/>
    <col min="17" max="17" width="20.7109375" style="36" customWidth="1"/>
    <col min="18" max="18" width="15.140625" style="36" customWidth="1"/>
    <col min="19" max="19" width="20.7109375" style="36" customWidth="1"/>
    <col min="20" max="20" width="11.42578125" style="36"/>
    <col min="21" max="21" width="20.7109375" style="36" customWidth="1"/>
    <col min="22" max="22" width="20.7109375" style="134" customWidth="1"/>
    <col min="23" max="23" width="20.7109375" style="137" customWidth="1"/>
    <col min="24" max="24" width="15.5703125" style="36" customWidth="1"/>
    <col min="25" max="25" width="16.140625" style="36" customWidth="1"/>
    <col min="26" max="26" width="16" style="36" customWidth="1"/>
    <col min="27" max="29" width="11.42578125" style="36"/>
    <col min="30" max="30" width="20.42578125" style="120" customWidth="1"/>
    <col min="31" max="31" width="35.140625" style="91" customWidth="1"/>
    <col min="32" max="32" width="16.28515625" style="36" customWidth="1"/>
    <col min="33" max="33" width="18.7109375" style="92" customWidth="1"/>
    <col min="34" max="34" width="11.5703125" style="36" customWidth="1"/>
    <col min="35" max="35" width="11.7109375" style="36" customWidth="1"/>
    <col min="36" max="36" width="12.28515625" style="36" customWidth="1"/>
    <col min="37" max="37" width="10.85546875" style="36" customWidth="1"/>
    <col min="38" max="38" width="16.42578125" style="36" customWidth="1"/>
    <col min="39" max="39" width="11.140625" style="169" customWidth="1"/>
    <col min="40" max="16384" width="11.42578125" style="37"/>
  </cols>
  <sheetData>
    <row r="1" spans="1:178" s="36" customFormat="1" ht="51" customHeight="1" x14ac:dyDescent="0.25">
      <c r="A1" s="37"/>
      <c r="B1" s="37"/>
      <c r="C1" s="37"/>
      <c r="D1" s="37"/>
      <c r="E1" s="38"/>
      <c r="F1" s="38"/>
      <c r="G1" s="37"/>
      <c r="H1" s="37"/>
      <c r="I1" s="37"/>
      <c r="J1" s="37"/>
      <c r="K1" s="37"/>
      <c r="L1" s="37"/>
      <c r="M1" s="37"/>
      <c r="N1" s="37"/>
      <c r="O1" s="37"/>
      <c r="P1" s="37"/>
      <c r="Q1" s="37"/>
      <c r="R1" s="37"/>
      <c r="S1" s="37"/>
      <c r="T1" s="37"/>
      <c r="U1" s="37"/>
      <c r="V1" s="129"/>
      <c r="W1" s="135"/>
      <c r="X1" s="37"/>
      <c r="Y1" s="37"/>
      <c r="Z1" s="37"/>
      <c r="AA1" s="37"/>
      <c r="AB1" s="37"/>
      <c r="AC1" s="37"/>
      <c r="AD1" s="37"/>
      <c r="AE1" s="37"/>
      <c r="AF1" s="37"/>
      <c r="AG1" s="37"/>
      <c r="AH1" s="37"/>
      <c r="AI1" s="37"/>
      <c r="AJ1" s="37"/>
      <c r="AK1" s="37"/>
      <c r="AL1" s="37"/>
      <c r="AM1" s="169"/>
    </row>
    <row r="2" spans="1:178" s="36" customFormat="1" ht="51" customHeight="1" x14ac:dyDescent="0.25">
      <c r="A2" s="248" t="s">
        <v>33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169"/>
    </row>
    <row r="3" spans="1:178" s="36" customFormat="1" ht="51" customHeight="1" x14ac:dyDescent="0.25">
      <c r="A3" s="248" t="s">
        <v>229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169"/>
    </row>
    <row r="4" spans="1:178" s="36" customFormat="1" ht="51" customHeight="1" thickBot="1" x14ac:dyDescent="0.3">
      <c r="A4" s="60"/>
      <c r="B4" s="60"/>
      <c r="C4" s="101"/>
      <c r="D4" s="60"/>
      <c r="E4" s="60"/>
      <c r="F4" s="60"/>
      <c r="G4" s="60"/>
      <c r="H4" s="60"/>
      <c r="I4" s="60"/>
      <c r="J4" s="101"/>
      <c r="K4" s="60"/>
      <c r="L4" s="60"/>
      <c r="M4" s="60"/>
      <c r="N4" s="60"/>
      <c r="O4" s="60"/>
      <c r="P4" s="60"/>
      <c r="Q4" s="60"/>
      <c r="R4" s="60"/>
      <c r="S4" s="60"/>
      <c r="T4" s="60"/>
      <c r="U4" s="60"/>
      <c r="V4" s="130"/>
      <c r="W4" s="136"/>
      <c r="X4" s="60"/>
      <c r="Y4" s="60"/>
      <c r="Z4" s="60"/>
      <c r="AA4" s="60"/>
      <c r="AB4" s="60"/>
      <c r="AC4" s="60"/>
      <c r="AD4" s="60"/>
      <c r="AE4" s="60"/>
      <c r="AF4" s="60"/>
      <c r="AG4" s="60"/>
      <c r="AH4" s="60"/>
      <c r="AI4" s="60"/>
      <c r="AJ4" s="60"/>
      <c r="AK4" s="60"/>
      <c r="AL4" s="60"/>
      <c r="AM4" s="169"/>
    </row>
    <row r="5" spans="1:178" s="36" customFormat="1" ht="51" customHeight="1" thickBot="1" x14ac:dyDescent="0.3">
      <c r="A5" s="246" t="s">
        <v>248</v>
      </c>
      <c r="B5" s="247"/>
      <c r="C5" s="247"/>
      <c r="D5" s="249"/>
      <c r="E5" s="117" t="s">
        <v>438</v>
      </c>
      <c r="F5" s="59"/>
      <c r="G5" s="59"/>
      <c r="H5" s="51" t="s">
        <v>40</v>
      </c>
      <c r="I5" s="250" t="s">
        <v>245</v>
      </c>
      <c r="J5" s="251"/>
      <c r="K5" s="252"/>
      <c r="L5" s="49"/>
      <c r="M5" s="41"/>
      <c r="N5" s="59"/>
      <c r="O5" s="234"/>
      <c r="P5" s="234"/>
      <c r="Q5" s="40"/>
      <c r="R5" s="40"/>
      <c r="S5" s="40"/>
      <c r="T5" s="40"/>
      <c r="U5" s="40"/>
      <c r="V5" s="131"/>
      <c r="W5" s="234"/>
      <c r="X5" s="234"/>
      <c r="Y5" s="234"/>
      <c r="Z5" s="234"/>
      <c r="AA5" s="234"/>
      <c r="AB5" s="234"/>
      <c r="AC5" s="234"/>
      <c r="AD5" s="234"/>
      <c r="AE5" s="234"/>
      <c r="AF5" s="234"/>
      <c r="AG5" s="234"/>
      <c r="AH5" s="234"/>
      <c r="AI5" s="234"/>
      <c r="AJ5" s="234"/>
      <c r="AK5" s="234"/>
      <c r="AL5" s="234"/>
      <c r="AM5" s="169"/>
    </row>
    <row r="6" spans="1:178" s="36" customFormat="1" ht="51" customHeight="1" x14ac:dyDescent="0.25">
      <c r="A6" s="253" t="s">
        <v>224</v>
      </c>
      <c r="B6" s="254"/>
      <c r="C6" s="254"/>
      <c r="D6" s="254"/>
      <c r="E6" s="44">
        <v>81689297532</v>
      </c>
      <c r="F6" s="39"/>
      <c r="G6" s="43"/>
      <c r="H6" s="52" t="s">
        <v>39</v>
      </c>
      <c r="I6" s="255">
        <v>3452000000</v>
      </c>
      <c r="J6" s="256"/>
      <c r="K6" s="257"/>
      <c r="L6" s="50"/>
      <c r="M6" s="42"/>
      <c r="N6" s="39"/>
      <c r="O6" s="39"/>
      <c r="P6" s="39"/>
      <c r="Q6" s="40"/>
      <c r="R6" s="40"/>
      <c r="S6" s="40"/>
      <c r="T6" s="40"/>
      <c r="U6" s="40"/>
      <c r="V6" s="131"/>
      <c r="W6" s="137"/>
      <c r="X6" s="58"/>
      <c r="Y6" s="63"/>
      <c r="Z6" s="63"/>
      <c r="AA6" s="63"/>
      <c r="AB6" s="63"/>
      <c r="AC6" s="63"/>
      <c r="AD6" s="258" t="s">
        <v>34</v>
      </c>
      <c r="AE6" s="259"/>
      <c r="AF6" s="221" t="s">
        <v>1851</v>
      </c>
      <c r="AG6" s="222"/>
      <c r="AH6" s="222"/>
      <c r="AI6" s="222"/>
      <c r="AJ6" s="222"/>
      <c r="AK6" s="222"/>
      <c r="AL6" s="223"/>
      <c r="AM6" s="169"/>
    </row>
    <row r="7" spans="1:178" s="36" customFormat="1" ht="51" customHeight="1" thickBot="1" x14ac:dyDescent="0.3">
      <c r="A7" s="260" t="s">
        <v>225</v>
      </c>
      <c r="B7" s="261"/>
      <c r="C7" s="261"/>
      <c r="D7" s="261"/>
      <c r="E7" s="45">
        <v>78769982525</v>
      </c>
      <c r="F7" s="39"/>
      <c r="G7" s="42"/>
      <c r="H7" s="53" t="s">
        <v>223</v>
      </c>
      <c r="I7" s="262">
        <v>3275593029</v>
      </c>
      <c r="J7" s="263"/>
      <c r="K7" s="264"/>
      <c r="L7" s="50"/>
      <c r="M7" s="42"/>
      <c r="N7" s="39"/>
      <c r="O7" s="39"/>
      <c r="P7" s="39"/>
      <c r="Q7" s="40"/>
      <c r="R7" s="40"/>
      <c r="S7" s="40"/>
      <c r="T7" s="40"/>
      <c r="U7" s="40"/>
      <c r="V7" s="131"/>
      <c r="W7" s="137"/>
      <c r="X7" s="58"/>
      <c r="Y7" s="64"/>
      <c r="Z7" s="64"/>
      <c r="AA7" s="64"/>
      <c r="AB7" s="64"/>
      <c r="AC7" s="64"/>
      <c r="AD7" s="215" t="s">
        <v>35</v>
      </c>
      <c r="AE7" s="216"/>
      <c r="AF7" s="224" t="s">
        <v>1852</v>
      </c>
      <c r="AG7" s="225"/>
      <c r="AH7" s="225"/>
      <c r="AI7" s="225"/>
      <c r="AJ7" s="225"/>
      <c r="AK7" s="225"/>
      <c r="AL7" s="226"/>
      <c r="AM7" s="169"/>
    </row>
    <row r="8" spans="1:178" s="36" customFormat="1" ht="51" customHeight="1" thickBot="1" x14ac:dyDescent="0.3">
      <c r="A8" s="118"/>
      <c r="B8" s="118"/>
      <c r="C8" s="118"/>
      <c r="D8" s="118"/>
      <c r="E8" s="118"/>
      <c r="F8" s="118"/>
      <c r="G8" s="118"/>
      <c r="H8" s="118"/>
      <c r="I8" s="118"/>
      <c r="J8" s="118"/>
      <c r="K8" s="118"/>
      <c r="L8" s="118"/>
      <c r="M8" s="118"/>
      <c r="N8" s="118"/>
      <c r="O8" s="118"/>
      <c r="P8" s="118"/>
      <c r="Q8" s="40"/>
      <c r="R8" s="40"/>
      <c r="S8" s="40"/>
      <c r="T8" s="40"/>
      <c r="U8" s="40"/>
      <c r="V8" s="131"/>
      <c r="W8" s="137"/>
      <c r="X8" s="58"/>
      <c r="Y8" s="64"/>
      <c r="Z8" s="64"/>
      <c r="AA8" s="64"/>
      <c r="AB8" s="64"/>
      <c r="AC8" s="64"/>
      <c r="AD8" s="215" t="s">
        <v>36</v>
      </c>
      <c r="AE8" s="216"/>
      <c r="AF8" s="224" t="s">
        <v>1853</v>
      </c>
      <c r="AG8" s="225"/>
      <c r="AH8" s="225"/>
      <c r="AI8" s="225"/>
      <c r="AJ8" s="225"/>
      <c r="AK8" s="225"/>
      <c r="AL8" s="226"/>
      <c r="AM8" s="169"/>
    </row>
    <row r="9" spans="1:178" s="36" customFormat="1" ht="51" customHeight="1" x14ac:dyDescent="0.25">
      <c r="A9" s="246" t="s">
        <v>355</v>
      </c>
      <c r="B9" s="247"/>
      <c r="C9" s="247"/>
      <c r="D9" s="247"/>
      <c r="E9" s="48"/>
      <c r="F9" s="234"/>
      <c r="G9" s="234"/>
      <c r="H9" s="234"/>
      <c r="I9" s="46"/>
      <c r="J9" s="46"/>
      <c r="K9" s="234"/>
      <c r="L9" s="234"/>
      <c r="M9" s="234"/>
      <c r="N9" s="234"/>
      <c r="O9" s="234"/>
      <c r="P9" s="234"/>
      <c r="Q9" s="40"/>
      <c r="R9" s="40"/>
      <c r="S9" s="40"/>
      <c r="T9" s="40"/>
      <c r="U9" s="40"/>
      <c r="V9" s="131"/>
      <c r="W9" s="138"/>
      <c r="X9" s="93"/>
      <c r="Y9" s="64"/>
      <c r="Z9" s="64"/>
      <c r="AA9" s="64"/>
      <c r="AB9" s="64"/>
      <c r="AC9" s="64"/>
      <c r="AD9" s="215" t="s">
        <v>37</v>
      </c>
      <c r="AE9" s="216"/>
      <c r="AF9" s="224" t="s">
        <v>1854</v>
      </c>
      <c r="AG9" s="225"/>
      <c r="AH9" s="225"/>
      <c r="AI9" s="225"/>
      <c r="AJ9" s="225"/>
      <c r="AK9" s="225"/>
      <c r="AL9" s="226"/>
      <c r="AM9" s="169"/>
    </row>
    <row r="10" spans="1:178" s="36" customFormat="1" ht="51" customHeight="1" thickBot="1" x14ac:dyDescent="0.3">
      <c r="A10" s="235" t="s">
        <v>222</v>
      </c>
      <c r="B10" s="236"/>
      <c r="C10" s="236"/>
      <c r="D10" s="236"/>
      <c r="E10" s="66"/>
      <c r="F10" s="237"/>
      <c r="G10" s="237"/>
      <c r="H10" s="237"/>
      <c r="I10" s="47"/>
      <c r="J10" s="47"/>
      <c r="K10" s="234"/>
      <c r="L10" s="234"/>
      <c r="M10" s="234"/>
      <c r="N10" s="234"/>
      <c r="O10" s="234"/>
      <c r="P10" s="234"/>
      <c r="Q10" s="40"/>
      <c r="R10" s="40"/>
      <c r="S10" s="40"/>
      <c r="T10" s="40"/>
      <c r="U10" s="40"/>
      <c r="V10" s="131"/>
      <c r="W10" s="137"/>
      <c r="X10" s="58"/>
      <c r="Y10" s="65"/>
      <c r="Z10" s="65"/>
      <c r="AA10" s="65"/>
      <c r="AB10" s="65"/>
      <c r="AC10" s="65"/>
      <c r="AD10" s="230" t="s">
        <v>38</v>
      </c>
      <c r="AE10" s="231"/>
      <c r="AF10" s="227" t="s">
        <v>1457</v>
      </c>
      <c r="AG10" s="228"/>
      <c r="AH10" s="228"/>
      <c r="AI10" s="228"/>
      <c r="AJ10" s="228"/>
      <c r="AK10" s="228"/>
      <c r="AL10" s="229"/>
      <c r="AM10" s="169"/>
    </row>
    <row r="11" spans="1:178" s="36" customFormat="1" ht="51" customHeight="1" thickBot="1" x14ac:dyDescent="0.3">
      <c r="A11" s="240" t="s">
        <v>0</v>
      </c>
      <c r="B11" s="241"/>
      <c r="C11" s="241"/>
      <c r="D11" s="241"/>
      <c r="E11" s="241"/>
      <c r="F11" s="241"/>
      <c r="G11" s="241"/>
      <c r="H11" s="241"/>
      <c r="I11" s="241"/>
      <c r="J11" s="241"/>
      <c r="K11" s="241"/>
      <c r="L11" s="241"/>
      <c r="M11" s="241"/>
      <c r="N11" s="241"/>
      <c r="O11" s="241"/>
      <c r="P11" s="242"/>
      <c r="Q11" s="240" t="s">
        <v>1</v>
      </c>
      <c r="R11" s="241"/>
      <c r="S11" s="241"/>
      <c r="T11" s="241"/>
      <c r="U11" s="241"/>
      <c r="V11" s="241"/>
      <c r="W11" s="242"/>
      <c r="X11" s="240" t="s">
        <v>2</v>
      </c>
      <c r="Y11" s="241"/>
      <c r="Z11" s="241"/>
      <c r="AA11" s="241"/>
      <c r="AB11" s="241"/>
      <c r="AC11" s="242"/>
      <c r="AD11" s="219" t="s">
        <v>309</v>
      </c>
      <c r="AE11" s="219"/>
      <c r="AF11" s="219"/>
      <c r="AG11" s="220"/>
      <c r="AH11" s="232"/>
      <c r="AI11" s="232"/>
      <c r="AJ11" s="232"/>
      <c r="AK11" s="233"/>
      <c r="AL11" s="126" t="s">
        <v>3</v>
      </c>
      <c r="AM11" s="170"/>
    </row>
    <row r="12" spans="1:178" s="36" customFormat="1" ht="51" customHeight="1" x14ac:dyDescent="0.25">
      <c r="A12" s="67">
        <v>1</v>
      </c>
      <c r="B12" s="68">
        <v>2</v>
      </c>
      <c r="C12" s="243">
        <v>3</v>
      </c>
      <c r="D12" s="244"/>
      <c r="E12" s="69">
        <v>4</v>
      </c>
      <c r="F12" s="70">
        <v>5</v>
      </c>
      <c r="G12" s="70">
        <v>6</v>
      </c>
      <c r="H12" s="70">
        <v>7</v>
      </c>
      <c r="I12" s="243">
        <v>8</v>
      </c>
      <c r="J12" s="245"/>
      <c r="K12" s="245"/>
      <c r="L12" s="245"/>
      <c r="M12" s="244"/>
      <c r="N12" s="69">
        <v>9</v>
      </c>
      <c r="O12" s="238">
        <v>10</v>
      </c>
      <c r="P12" s="239"/>
      <c r="Q12" s="71">
        <v>11</v>
      </c>
      <c r="R12" s="71">
        <v>12</v>
      </c>
      <c r="S12" s="71">
        <v>13</v>
      </c>
      <c r="T12" s="71">
        <v>14</v>
      </c>
      <c r="U12" s="71">
        <v>15</v>
      </c>
      <c r="V12" s="132">
        <v>16</v>
      </c>
      <c r="W12" s="139">
        <v>17</v>
      </c>
      <c r="X12" s="68">
        <v>18</v>
      </c>
      <c r="Y12" s="68">
        <v>19</v>
      </c>
      <c r="Z12" s="68">
        <v>20</v>
      </c>
      <c r="AA12" s="68">
        <v>21</v>
      </c>
      <c r="AB12" s="68">
        <v>22</v>
      </c>
      <c r="AC12" s="68">
        <v>23</v>
      </c>
      <c r="AD12" s="61">
        <v>24</v>
      </c>
      <c r="AE12" s="61">
        <v>25</v>
      </c>
      <c r="AF12" s="61">
        <v>26</v>
      </c>
      <c r="AG12" s="61">
        <v>27</v>
      </c>
      <c r="AH12" s="217"/>
      <c r="AI12" s="217"/>
      <c r="AJ12" s="217"/>
      <c r="AK12" s="218"/>
      <c r="AL12" s="1">
        <v>29</v>
      </c>
      <c r="AM12" s="167"/>
    </row>
    <row r="13" spans="1:178" ht="46.5" customHeight="1" x14ac:dyDescent="0.25">
      <c r="A13" s="121" t="s">
        <v>4</v>
      </c>
      <c r="B13" s="121" t="s">
        <v>5</v>
      </c>
      <c r="C13" s="124" t="s">
        <v>357</v>
      </c>
      <c r="D13" s="121" t="s">
        <v>315</v>
      </c>
      <c r="E13" s="121" t="s">
        <v>6</v>
      </c>
      <c r="F13" s="121" t="s">
        <v>7</v>
      </c>
      <c r="G13" s="121" t="s">
        <v>8</v>
      </c>
      <c r="H13" s="121" t="s">
        <v>9</v>
      </c>
      <c r="I13" s="121" t="s">
        <v>215</v>
      </c>
      <c r="J13" s="121" t="s">
        <v>362</v>
      </c>
      <c r="K13" s="121" t="s">
        <v>11</v>
      </c>
      <c r="L13" s="121" t="s">
        <v>12</v>
      </c>
      <c r="M13" s="121" t="s">
        <v>308</v>
      </c>
      <c r="N13" s="121" t="s">
        <v>13</v>
      </c>
      <c r="O13" s="121" t="s">
        <v>221</v>
      </c>
      <c r="P13" s="121" t="s">
        <v>14</v>
      </c>
      <c r="Q13" s="122" t="s">
        <v>15</v>
      </c>
      <c r="R13" s="122" t="s">
        <v>16</v>
      </c>
      <c r="S13" s="122" t="s">
        <v>347</v>
      </c>
      <c r="T13" s="122" t="s">
        <v>18</v>
      </c>
      <c r="U13" s="122" t="s">
        <v>19</v>
      </c>
      <c r="V13" s="133" t="s">
        <v>20</v>
      </c>
      <c r="W13" s="140" t="s">
        <v>1864</v>
      </c>
      <c r="X13" s="124" t="s">
        <v>21</v>
      </c>
      <c r="Y13" s="121" t="s">
        <v>22</v>
      </c>
      <c r="Z13" s="121" t="s">
        <v>23</v>
      </c>
      <c r="AA13" s="121" t="s">
        <v>24</v>
      </c>
      <c r="AB13" s="123" t="s">
        <v>249</v>
      </c>
      <c r="AC13" s="121" t="s">
        <v>25</v>
      </c>
      <c r="AD13" s="121" t="s">
        <v>314</v>
      </c>
      <c r="AE13" s="124" t="s">
        <v>310</v>
      </c>
      <c r="AF13" s="124" t="s">
        <v>313</v>
      </c>
      <c r="AG13" s="124" t="s">
        <v>312</v>
      </c>
      <c r="AH13" s="125" t="s">
        <v>26</v>
      </c>
      <c r="AI13" s="125" t="s">
        <v>27</v>
      </c>
      <c r="AJ13" s="125" t="s">
        <v>28</v>
      </c>
      <c r="AK13" s="125" t="s">
        <v>29</v>
      </c>
      <c r="AL13" s="121" t="s">
        <v>30</v>
      </c>
      <c r="AM13" s="171" t="s">
        <v>1867</v>
      </c>
    </row>
    <row r="14" spans="1:178" ht="75" x14ac:dyDescent="0.25">
      <c r="A14" s="146">
        <v>2</v>
      </c>
      <c r="B14" s="172">
        <v>2020</v>
      </c>
      <c r="C14" s="173" t="s">
        <v>345</v>
      </c>
      <c r="D14" s="173" t="s">
        <v>1460</v>
      </c>
      <c r="E14" s="174" t="s">
        <v>137</v>
      </c>
      <c r="F14" s="148" t="s">
        <v>32</v>
      </c>
      <c r="G14" s="149" t="s">
        <v>158</v>
      </c>
      <c r="H14" s="150" t="s">
        <v>873</v>
      </c>
      <c r="I14" s="151" t="s">
        <v>132</v>
      </c>
      <c r="J14" s="152" t="s">
        <v>352</v>
      </c>
      <c r="K14" s="153">
        <v>45</v>
      </c>
      <c r="L14" s="154" t="str">
        <f>IF(ISERROR(VLOOKUP(K14,Eje_Pilar_Prop!$C$2:$E$104,2,FALSE))," ",VLOOKUP(K14,Eje_Pilar_Prop!$C$2:$E$104,2,FALSE))</f>
        <v>Gobernanza e influencia local, regional e internacional</v>
      </c>
      <c r="M14" s="154" t="str">
        <f>IF(ISERROR(VLOOKUP(K14,Eje_Pilar_Prop!$C$2:$E$104,3,FALSE))," ",VLOOKUP(K14,Eje_Pilar_Prop!$C$2:$E$104,3,FALSE))</f>
        <v>Eje Transversal 4 Gobierno Legitimo, Fortalecimiento Local y Eficiencia</v>
      </c>
      <c r="N14" s="155" t="s">
        <v>874</v>
      </c>
      <c r="O14" s="164">
        <v>52989234</v>
      </c>
      <c r="P14" s="150" t="s">
        <v>902</v>
      </c>
      <c r="Q14" s="175">
        <v>28980000</v>
      </c>
      <c r="R14" s="176"/>
      <c r="S14" s="159"/>
      <c r="T14" s="160"/>
      <c r="U14" s="157"/>
      <c r="V14" s="161">
        <f>+Q14+S14+U14</f>
        <v>28980000</v>
      </c>
      <c r="W14" s="162">
        <v>28980000</v>
      </c>
      <c r="X14" s="163">
        <v>43847</v>
      </c>
      <c r="Y14" s="163">
        <v>43852</v>
      </c>
      <c r="Z14" s="163">
        <v>44033</v>
      </c>
      <c r="AA14" s="145">
        <v>180</v>
      </c>
      <c r="AB14" s="145"/>
      <c r="AC14" s="145"/>
      <c r="AD14" s="164"/>
      <c r="AE14" s="165"/>
      <c r="AF14" s="163"/>
      <c r="AG14" s="157"/>
      <c r="AH14" s="146"/>
      <c r="AI14" s="146"/>
      <c r="AJ14" s="146" t="s">
        <v>1471</v>
      </c>
      <c r="AK14" s="146"/>
      <c r="AL14" s="166">
        <f>IF(ISERROR(W14/V14),"-",(W14/V14))</f>
        <v>1</v>
      </c>
      <c r="AM14" s="177">
        <f>IF(SUMPRODUCT((A$14:A14=A14)*(B$14:B14=B14)*(D$14:D14=D14))&gt;1,0,1)</f>
        <v>1</v>
      </c>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row>
    <row r="15" spans="1:178" ht="180" x14ac:dyDescent="0.25">
      <c r="A15" s="172">
        <v>3</v>
      </c>
      <c r="B15" s="172">
        <v>2020</v>
      </c>
      <c r="C15" s="173" t="s">
        <v>345</v>
      </c>
      <c r="D15" s="173" t="s">
        <v>1461</v>
      </c>
      <c r="E15" s="174" t="s">
        <v>137</v>
      </c>
      <c r="F15" s="148" t="s">
        <v>32</v>
      </c>
      <c r="G15" s="149" t="s">
        <v>158</v>
      </c>
      <c r="H15" s="150" t="s">
        <v>872</v>
      </c>
      <c r="I15" s="151" t="s">
        <v>132</v>
      </c>
      <c r="J15" s="152" t="s">
        <v>352</v>
      </c>
      <c r="K15" s="153">
        <v>3</v>
      </c>
      <c r="L15" s="154" t="str">
        <f>IF(ISERROR(VLOOKUP(K15,Eje_Pilar_Prop!$C$2:$E$104,2,FALSE))," ",VLOOKUP(K15,Eje_Pilar_Prop!$C$2:$E$104,2,FALSE))</f>
        <v>Igualdad y autonomía para una Bogotá incluyente</v>
      </c>
      <c r="M15" s="154" t="str">
        <f>IF(ISERROR(VLOOKUP(K15,Eje_Pilar_Prop!$C$2:$E$104,3,FALSE))," ",VLOOKUP(K15,Eje_Pilar_Prop!$C$2:$E$104,3,FALSE))</f>
        <v>Pilar 1 Igualdad de Calidad de Vida</v>
      </c>
      <c r="N15" s="155" t="s">
        <v>875</v>
      </c>
      <c r="O15" s="164">
        <v>52517812</v>
      </c>
      <c r="P15" s="150" t="s">
        <v>903</v>
      </c>
      <c r="Q15" s="175">
        <v>28980000</v>
      </c>
      <c r="R15" s="176"/>
      <c r="S15" s="159"/>
      <c r="T15" s="160">
        <v>1</v>
      </c>
      <c r="U15" s="157">
        <v>9660000</v>
      </c>
      <c r="V15" s="161">
        <f t="shared" ref="V15:V141" si="0">+Q15+S15+U15</f>
        <v>38640000</v>
      </c>
      <c r="W15" s="162">
        <v>38026667</v>
      </c>
      <c r="X15" s="163">
        <v>43847</v>
      </c>
      <c r="Y15" s="163">
        <v>43852</v>
      </c>
      <c r="Z15" s="163">
        <v>44095</v>
      </c>
      <c r="AA15" s="145">
        <v>340</v>
      </c>
      <c r="AB15" s="145">
        <v>1</v>
      </c>
      <c r="AC15" s="145">
        <v>60</v>
      </c>
      <c r="AD15" s="164"/>
      <c r="AE15" s="165"/>
      <c r="AF15" s="163"/>
      <c r="AG15" s="157"/>
      <c r="AH15" s="146"/>
      <c r="AI15" s="146"/>
      <c r="AJ15" s="146" t="s">
        <v>1471</v>
      </c>
      <c r="AK15" s="146"/>
      <c r="AL15" s="166">
        <f t="shared" ref="AL15:AL64" si="1">IF(ISERROR(W15/V15),"-",(W15/V15))</f>
        <v>0.98412699275362314</v>
      </c>
      <c r="AM15" s="177">
        <f>IF(SUMPRODUCT((A$14:A15=A15)*(B$14:B15=B15)*(D$14:D15=D15))&gt;1,0,1)</f>
        <v>1</v>
      </c>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row>
    <row r="16" spans="1:178" ht="75" x14ac:dyDescent="0.25">
      <c r="A16" s="172">
        <v>4</v>
      </c>
      <c r="B16" s="172">
        <v>2020</v>
      </c>
      <c r="C16" s="173" t="s">
        <v>345</v>
      </c>
      <c r="D16" s="173" t="s">
        <v>1462</v>
      </c>
      <c r="E16" s="174" t="s">
        <v>137</v>
      </c>
      <c r="F16" s="148" t="s">
        <v>32</v>
      </c>
      <c r="G16" s="149" t="s">
        <v>158</v>
      </c>
      <c r="H16" s="150" t="s">
        <v>871</v>
      </c>
      <c r="I16" s="151" t="s">
        <v>132</v>
      </c>
      <c r="J16" s="152" t="s">
        <v>352</v>
      </c>
      <c r="K16" s="153">
        <v>45</v>
      </c>
      <c r="L16" s="154" t="str">
        <f>IF(ISERROR(VLOOKUP(K16,Eje_Pilar_Prop!$C$2:$E$104,2,FALSE))," ",VLOOKUP(K16,Eje_Pilar_Prop!$C$2:$E$104,2,FALSE))</f>
        <v>Gobernanza e influencia local, regional e internacional</v>
      </c>
      <c r="M16" s="154" t="str">
        <f>IF(ISERROR(VLOOKUP(K16,Eje_Pilar_Prop!$C$2:$E$104,3,FALSE))," ",VLOOKUP(K16,Eje_Pilar_Prop!$C$2:$E$104,3,FALSE))</f>
        <v>Eje Transversal 4 Gobierno Legitimo, Fortalecimiento Local y Eficiencia</v>
      </c>
      <c r="N16" s="155" t="s">
        <v>874</v>
      </c>
      <c r="O16" s="164">
        <v>1019084310</v>
      </c>
      <c r="P16" s="150" t="s">
        <v>904</v>
      </c>
      <c r="Q16" s="175">
        <v>54740000</v>
      </c>
      <c r="R16" s="176"/>
      <c r="S16" s="159"/>
      <c r="T16" s="160"/>
      <c r="U16" s="157"/>
      <c r="V16" s="161">
        <f t="shared" si="0"/>
        <v>54740000</v>
      </c>
      <c r="W16" s="162">
        <v>35259000</v>
      </c>
      <c r="X16" s="163">
        <v>43847</v>
      </c>
      <c r="Y16" s="163">
        <v>43852</v>
      </c>
      <c r="Z16" s="163">
        <v>44196</v>
      </c>
      <c r="AA16" s="145">
        <v>180</v>
      </c>
      <c r="AB16" s="145"/>
      <c r="AC16" s="145"/>
      <c r="AD16" s="164">
        <v>1030582824</v>
      </c>
      <c r="AE16" s="165" t="s">
        <v>1794</v>
      </c>
      <c r="AF16" s="163">
        <v>44169</v>
      </c>
      <c r="AG16" s="157"/>
      <c r="AH16" s="146"/>
      <c r="AI16" s="146"/>
      <c r="AJ16" s="146" t="s">
        <v>1471</v>
      </c>
      <c r="AK16" s="146"/>
      <c r="AL16" s="166">
        <f t="shared" si="1"/>
        <v>0.64411764705882357</v>
      </c>
      <c r="AM16" s="177">
        <f>IF(SUMPRODUCT((A$14:A16=A16)*(B$14:B16=B16)*(D$14:D16=D16))&gt;1,0,1)</f>
        <v>1</v>
      </c>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78"/>
      <c r="FE16" s="178"/>
      <c r="FF16" s="178"/>
      <c r="FG16" s="178"/>
      <c r="FH16" s="178"/>
      <c r="FI16" s="178"/>
      <c r="FJ16" s="178"/>
      <c r="FK16" s="178"/>
      <c r="FL16" s="178"/>
      <c r="FM16" s="178"/>
      <c r="FN16" s="178"/>
      <c r="FO16" s="178"/>
      <c r="FP16" s="178"/>
      <c r="FQ16" s="178"/>
      <c r="FR16" s="178"/>
      <c r="FS16" s="178"/>
      <c r="FT16" s="178"/>
      <c r="FU16" s="178"/>
      <c r="FV16" s="178"/>
    </row>
    <row r="17" spans="1:178" ht="120" x14ac:dyDescent="0.25">
      <c r="A17" s="172">
        <v>4</v>
      </c>
      <c r="B17" s="172">
        <v>2020</v>
      </c>
      <c r="C17" s="173" t="s">
        <v>345</v>
      </c>
      <c r="D17" s="173" t="s">
        <v>1463</v>
      </c>
      <c r="E17" s="174" t="s">
        <v>137</v>
      </c>
      <c r="F17" s="148" t="s">
        <v>32</v>
      </c>
      <c r="G17" s="149" t="s">
        <v>158</v>
      </c>
      <c r="H17" s="150" t="s">
        <v>870</v>
      </c>
      <c r="I17" s="151" t="s">
        <v>132</v>
      </c>
      <c r="J17" s="152" t="s">
        <v>352</v>
      </c>
      <c r="K17" s="153">
        <v>45</v>
      </c>
      <c r="L17" s="154" t="str">
        <f>IF(ISERROR(VLOOKUP(K17,Eje_Pilar_Prop!$C$2:$E$104,2,FALSE))," ",VLOOKUP(K17,Eje_Pilar_Prop!$C$2:$E$104,2,FALSE))</f>
        <v>Gobernanza e influencia local, regional e internacional</v>
      </c>
      <c r="M17" s="154" t="str">
        <f>IF(ISERROR(VLOOKUP(K17,Eje_Pilar_Prop!$C$2:$E$104,3,FALSE))," ",VLOOKUP(K17,Eje_Pilar_Prop!$C$2:$E$104,3,FALSE))</f>
        <v>Eje Transversal 4 Gobierno Legitimo, Fortalecimiento Local y Eficiencia</v>
      </c>
      <c r="N17" s="155" t="s">
        <v>874</v>
      </c>
      <c r="O17" s="164">
        <v>1032410694</v>
      </c>
      <c r="P17" s="150" t="s">
        <v>905</v>
      </c>
      <c r="Q17" s="175">
        <v>25200000</v>
      </c>
      <c r="R17" s="176"/>
      <c r="S17" s="159"/>
      <c r="T17" s="160">
        <v>1</v>
      </c>
      <c r="U17" s="157">
        <v>12600000</v>
      </c>
      <c r="V17" s="161">
        <f t="shared" si="0"/>
        <v>37800000</v>
      </c>
      <c r="W17" s="162">
        <v>37800000</v>
      </c>
      <c r="X17" s="163">
        <v>43860</v>
      </c>
      <c r="Y17" s="163">
        <v>43861</v>
      </c>
      <c r="Z17" s="163">
        <v>44041</v>
      </c>
      <c r="AA17" s="145">
        <v>120</v>
      </c>
      <c r="AB17" s="145">
        <v>1</v>
      </c>
      <c r="AC17" s="145">
        <v>60</v>
      </c>
      <c r="AD17" s="164"/>
      <c r="AE17" s="165"/>
      <c r="AF17" s="163"/>
      <c r="AG17" s="157"/>
      <c r="AH17" s="146"/>
      <c r="AI17" s="146"/>
      <c r="AJ17" s="146" t="s">
        <v>1471</v>
      </c>
      <c r="AK17" s="146"/>
      <c r="AL17" s="166">
        <f t="shared" si="1"/>
        <v>1</v>
      </c>
      <c r="AM17" s="177">
        <f>IF(SUMPRODUCT((A$14:A17=A17)*(B$14:B17=B17)*(D$14:D17=D17))&gt;1,0,1)</f>
        <v>1</v>
      </c>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8"/>
      <c r="FA17" s="178"/>
      <c r="FB17" s="178"/>
      <c r="FC17" s="178"/>
      <c r="FD17" s="178"/>
      <c r="FE17" s="178"/>
      <c r="FF17" s="178"/>
      <c r="FG17" s="178"/>
      <c r="FH17" s="178"/>
      <c r="FI17" s="178"/>
      <c r="FJ17" s="178"/>
      <c r="FK17" s="178"/>
      <c r="FL17" s="178"/>
      <c r="FM17" s="178"/>
      <c r="FN17" s="178"/>
      <c r="FO17" s="178"/>
      <c r="FP17" s="178"/>
      <c r="FQ17" s="178"/>
      <c r="FR17" s="178"/>
      <c r="FS17" s="178"/>
      <c r="FT17" s="178"/>
      <c r="FU17" s="178"/>
      <c r="FV17" s="178"/>
    </row>
    <row r="18" spans="1:178" ht="120" x14ac:dyDescent="0.25">
      <c r="A18" s="172">
        <v>5</v>
      </c>
      <c r="B18" s="172">
        <v>2020</v>
      </c>
      <c r="C18" s="173" t="s">
        <v>345</v>
      </c>
      <c r="D18" s="173" t="s">
        <v>1464</v>
      </c>
      <c r="E18" s="174" t="s">
        <v>137</v>
      </c>
      <c r="F18" s="148" t="s">
        <v>32</v>
      </c>
      <c r="G18" s="149" t="s">
        <v>158</v>
      </c>
      <c r="H18" s="150" t="s">
        <v>869</v>
      </c>
      <c r="I18" s="151" t="s">
        <v>132</v>
      </c>
      <c r="J18" s="152" t="s">
        <v>352</v>
      </c>
      <c r="K18" s="153">
        <v>45</v>
      </c>
      <c r="L18" s="154" t="str">
        <f>IF(ISERROR(VLOOKUP(K18,Eje_Pilar_Prop!$C$2:$E$104,2,FALSE))," ",VLOOKUP(K18,Eje_Pilar_Prop!$C$2:$E$104,2,FALSE))</f>
        <v>Gobernanza e influencia local, regional e internacional</v>
      </c>
      <c r="M18" s="154" t="str">
        <f>IF(ISERROR(VLOOKUP(K18,Eje_Pilar_Prop!$C$2:$E$104,3,FALSE))," ",VLOOKUP(K18,Eje_Pilar_Prop!$C$2:$E$104,3,FALSE))</f>
        <v>Eje Transversal 4 Gobierno Legitimo, Fortalecimiento Local y Eficiencia</v>
      </c>
      <c r="N18" s="155" t="s">
        <v>874</v>
      </c>
      <c r="O18" s="164">
        <v>37728161</v>
      </c>
      <c r="P18" s="150" t="s">
        <v>906</v>
      </c>
      <c r="Q18" s="175">
        <v>25200000</v>
      </c>
      <c r="R18" s="176"/>
      <c r="S18" s="159"/>
      <c r="T18" s="160">
        <v>1</v>
      </c>
      <c r="U18" s="157">
        <v>12600000</v>
      </c>
      <c r="V18" s="161">
        <f t="shared" si="0"/>
        <v>37800000</v>
      </c>
      <c r="W18" s="162">
        <v>37800000</v>
      </c>
      <c r="X18" s="163">
        <v>43860</v>
      </c>
      <c r="Y18" s="163">
        <v>43861</v>
      </c>
      <c r="Z18" s="163">
        <v>44041</v>
      </c>
      <c r="AA18" s="145">
        <v>120</v>
      </c>
      <c r="AB18" s="145">
        <v>1</v>
      </c>
      <c r="AC18" s="145">
        <v>60</v>
      </c>
      <c r="AD18" s="156">
        <v>1122397086</v>
      </c>
      <c r="AE18" s="165" t="s">
        <v>1154</v>
      </c>
      <c r="AF18" s="163">
        <v>43888</v>
      </c>
      <c r="AG18" s="157"/>
      <c r="AH18" s="146"/>
      <c r="AI18" s="146"/>
      <c r="AJ18" s="146" t="s">
        <v>1471</v>
      </c>
      <c r="AK18" s="146"/>
      <c r="AL18" s="166">
        <f t="shared" si="1"/>
        <v>1</v>
      </c>
      <c r="AM18" s="177">
        <f>IF(SUMPRODUCT((A$14:A18=A18)*(B$14:B18=B18)*(D$14:D18=D18))&gt;1,0,1)</f>
        <v>1</v>
      </c>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row>
    <row r="19" spans="1:178" ht="105" x14ac:dyDescent="0.25">
      <c r="A19" s="172">
        <v>6</v>
      </c>
      <c r="B19" s="172">
        <v>2020</v>
      </c>
      <c r="C19" s="173" t="s">
        <v>345</v>
      </c>
      <c r="D19" s="173" t="s">
        <v>1465</v>
      </c>
      <c r="E19" s="174" t="s">
        <v>137</v>
      </c>
      <c r="F19" s="148" t="s">
        <v>32</v>
      </c>
      <c r="G19" s="149" t="s">
        <v>158</v>
      </c>
      <c r="H19" s="150" t="s">
        <v>868</v>
      </c>
      <c r="I19" s="151" t="s">
        <v>132</v>
      </c>
      <c r="J19" s="152" t="s">
        <v>352</v>
      </c>
      <c r="K19" s="153">
        <v>45</v>
      </c>
      <c r="L19" s="154" t="str">
        <f>IF(ISERROR(VLOOKUP(K19,Eje_Pilar_Prop!$C$2:$E$104,2,FALSE))," ",VLOOKUP(K19,Eje_Pilar_Prop!$C$2:$E$104,2,FALSE))</f>
        <v>Gobernanza e influencia local, regional e internacional</v>
      </c>
      <c r="M19" s="154" t="str">
        <f>IF(ISERROR(VLOOKUP(K19,Eje_Pilar_Prop!$C$2:$E$104,3,FALSE))," ",VLOOKUP(K19,Eje_Pilar_Prop!$C$2:$E$104,3,FALSE))</f>
        <v>Eje Transversal 4 Gobierno Legitimo, Fortalecimiento Local y Eficiencia</v>
      </c>
      <c r="N19" s="155" t="s">
        <v>876</v>
      </c>
      <c r="O19" s="164">
        <v>1032459869</v>
      </c>
      <c r="P19" s="150" t="s">
        <v>907</v>
      </c>
      <c r="Q19" s="175">
        <v>16800000</v>
      </c>
      <c r="R19" s="176"/>
      <c r="S19" s="159"/>
      <c r="T19" s="160">
        <v>1</v>
      </c>
      <c r="U19" s="157">
        <v>8400000</v>
      </c>
      <c r="V19" s="161">
        <f t="shared" si="0"/>
        <v>25200000</v>
      </c>
      <c r="W19" s="162">
        <v>25200000</v>
      </c>
      <c r="X19" s="163">
        <v>43860</v>
      </c>
      <c r="Y19" s="163">
        <v>43861</v>
      </c>
      <c r="Z19" s="163">
        <v>44041</v>
      </c>
      <c r="AA19" s="145">
        <v>120</v>
      </c>
      <c r="AB19" s="145">
        <v>1</v>
      </c>
      <c r="AC19" s="145">
        <v>60</v>
      </c>
      <c r="AD19" s="164"/>
      <c r="AE19" s="165"/>
      <c r="AF19" s="163"/>
      <c r="AG19" s="157"/>
      <c r="AH19" s="146"/>
      <c r="AI19" s="146"/>
      <c r="AJ19" s="146" t="s">
        <v>1471</v>
      </c>
      <c r="AK19" s="146"/>
      <c r="AL19" s="166">
        <f t="shared" si="1"/>
        <v>1</v>
      </c>
      <c r="AM19" s="177">
        <f>IF(SUMPRODUCT((A$14:A19=A19)*(B$14:B19=B19)*(D$14:D19=D19))&gt;1,0,1)</f>
        <v>1</v>
      </c>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78"/>
      <c r="FG19" s="178"/>
      <c r="FH19" s="178"/>
      <c r="FI19" s="178"/>
      <c r="FJ19" s="178"/>
      <c r="FK19" s="178"/>
      <c r="FL19" s="178"/>
      <c r="FM19" s="178"/>
      <c r="FN19" s="178"/>
      <c r="FO19" s="178"/>
      <c r="FP19" s="178"/>
      <c r="FQ19" s="178"/>
      <c r="FR19" s="178"/>
      <c r="FS19" s="178"/>
      <c r="FT19" s="178"/>
      <c r="FU19" s="178"/>
      <c r="FV19" s="178"/>
    </row>
    <row r="20" spans="1:178" ht="105" x14ac:dyDescent="0.25">
      <c r="A20" s="172">
        <v>7</v>
      </c>
      <c r="B20" s="172">
        <v>2020</v>
      </c>
      <c r="C20" s="173" t="s">
        <v>345</v>
      </c>
      <c r="D20" s="173" t="s">
        <v>1466</v>
      </c>
      <c r="E20" s="174" t="s">
        <v>137</v>
      </c>
      <c r="F20" s="148" t="s">
        <v>32</v>
      </c>
      <c r="G20" s="149" t="s">
        <v>158</v>
      </c>
      <c r="H20" s="150" t="s">
        <v>868</v>
      </c>
      <c r="I20" s="151" t="s">
        <v>132</v>
      </c>
      <c r="J20" s="152" t="s">
        <v>352</v>
      </c>
      <c r="K20" s="153">
        <v>45</v>
      </c>
      <c r="L20" s="154" t="str">
        <f>IF(ISERROR(VLOOKUP(K20,Eje_Pilar_Prop!$C$2:$E$104,2,FALSE))," ",VLOOKUP(K20,Eje_Pilar_Prop!$C$2:$E$104,2,FALSE))</f>
        <v>Gobernanza e influencia local, regional e internacional</v>
      </c>
      <c r="M20" s="154" t="str">
        <f>IF(ISERROR(VLOOKUP(K20,Eje_Pilar_Prop!$C$2:$E$104,3,FALSE))," ",VLOOKUP(K20,Eje_Pilar_Prop!$C$2:$E$104,3,FALSE))</f>
        <v>Eje Transversal 4 Gobierno Legitimo, Fortalecimiento Local y Eficiencia</v>
      </c>
      <c r="N20" s="155" t="s">
        <v>876</v>
      </c>
      <c r="O20" s="164">
        <v>53064832</v>
      </c>
      <c r="P20" s="150" t="s">
        <v>908</v>
      </c>
      <c r="Q20" s="175">
        <v>16800000</v>
      </c>
      <c r="R20" s="176"/>
      <c r="S20" s="159"/>
      <c r="T20" s="160">
        <v>1</v>
      </c>
      <c r="U20" s="157">
        <v>8400000</v>
      </c>
      <c r="V20" s="161">
        <f t="shared" si="0"/>
        <v>25200000</v>
      </c>
      <c r="W20" s="162">
        <v>24740001</v>
      </c>
      <c r="X20" s="163">
        <v>43860</v>
      </c>
      <c r="Y20" s="163">
        <v>43861</v>
      </c>
      <c r="Z20" s="163">
        <v>44041</v>
      </c>
      <c r="AA20" s="145">
        <v>120</v>
      </c>
      <c r="AB20" s="145">
        <v>1</v>
      </c>
      <c r="AC20" s="145">
        <v>60</v>
      </c>
      <c r="AD20" s="164"/>
      <c r="AE20" s="165"/>
      <c r="AF20" s="163"/>
      <c r="AG20" s="157"/>
      <c r="AH20" s="146"/>
      <c r="AI20" s="146"/>
      <c r="AJ20" s="146" t="s">
        <v>1471</v>
      </c>
      <c r="AK20" s="146"/>
      <c r="AL20" s="166">
        <f t="shared" si="1"/>
        <v>0.9817460714285714</v>
      </c>
      <c r="AM20" s="177">
        <f>IF(SUMPRODUCT((A$14:A20=A20)*(B$14:B20=B20)*(D$14:D20=D20))&gt;1,0,1)</f>
        <v>1</v>
      </c>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8"/>
      <c r="FA20" s="178"/>
      <c r="FB20" s="178"/>
      <c r="FC20" s="178"/>
      <c r="FD20" s="178"/>
      <c r="FE20" s="178"/>
      <c r="FF20" s="178"/>
      <c r="FG20" s="178"/>
      <c r="FH20" s="178"/>
      <c r="FI20" s="178"/>
      <c r="FJ20" s="178"/>
      <c r="FK20" s="178"/>
      <c r="FL20" s="178"/>
      <c r="FM20" s="178"/>
      <c r="FN20" s="178"/>
      <c r="FO20" s="178"/>
      <c r="FP20" s="178"/>
      <c r="FQ20" s="178"/>
      <c r="FR20" s="178"/>
      <c r="FS20" s="178"/>
      <c r="FT20" s="178"/>
      <c r="FU20" s="178"/>
      <c r="FV20" s="178"/>
    </row>
    <row r="21" spans="1:178" ht="135" x14ac:dyDescent="0.25">
      <c r="A21" s="172">
        <v>8</v>
      </c>
      <c r="B21" s="172">
        <v>2020</v>
      </c>
      <c r="C21" s="173" t="s">
        <v>345</v>
      </c>
      <c r="D21" s="173" t="s">
        <v>1467</v>
      </c>
      <c r="E21" s="174" t="s">
        <v>137</v>
      </c>
      <c r="F21" s="148" t="s">
        <v>32</v>
      </c>
      <c r="G21" s="149" t="s">
        <v>158</v>
      </c>
      <c r="H21" s="150" t="s">
        <v>867</v>
      </c>
      <c r="I21" s="151" t="s">
        <v>132</v>
      </c>
      <c r="J21" s="152" t="s">
        <v>352</v>
      </c>
      <c r="K21" s="153">
        <v>45</v>
      </c>
      <c r="L21" s="154" t="str">
        <f>IF(ISERROR(VLOOKUP(K21,Eje_Pilar_Prop!$C$2:$E$104,2,FALSE))," ",VLOOKUP(K21,Eje_Pilar_Prop!$C$2:$E$104,2,FALSE))</f>
        <v>Gobernanza e influencia local, regional e internacional</v>
      </c>
      <c r="M21" s="154" t="str">
        <f>IF(ISERROR(VLOOKUP(K21,Eje_Pilar_Prop!$C$2:$E$104,3,FALSE))," ",VLOOKUP(K21,Eje_Pilar_Prop!$C$2:$E$104,3,FALSE))</f>
        <v>Eje Transversal 4 Gobierno Legitimo, Fortalecimiento Local y Eficiencia</v>
      </c>
      <c r="N21" s="155" t="s">
        <v>874</v>
      </c>
      <c r="O21" s="164">
        <v>1032441293</v>
      </c>
      <c r="P21" s="150" t="s">
        <v>909</v>
      </c>
      <c r="Q21" s="175">
        <v>15480000</v>
      </c>
      <c r="R21" s="176"/>
      <c r="S21" s="159"/>
      <c r="T21" s="160">
        <v>1</v>
      </c>
      <c r="U21" s="157">
        <v>7740000</v>
      </c>
      <c r="V21" s="161">
        <f t="shared" si="0"/>
        <v>23220000</v>
      </c>
      <c r="W21" s="162">
        <v>23220000</v>
      </c>
      <c r="X21" s="163">
        <v>43860</v>
      </c>
      <c r="Y21" s="163">
        <v>43861</v>
      </c>
      <c r="Z21" s="163">
        <v>44041</v>
      </c>
      <c r="AA21" s="145">
        <v>120</v>
      </c>
      <c r="AB21" s="145">
        <v>1</v>
      </c>
      <c r="AC21" s="145">
        <v>60</v>
      </c>
      <c r="AD21" s="164"/>
      <c r="AE21" s="165"/>
      <c r="AF21" s="163"/>
      <c r="AG21" s="157"/>
      <c r="AH21" s="146"/>
      <c r="AI21" s="146"/>
      <c r="AJ21" s="146" t="s">
        <v>1471</v>
      </c>
      <c r="AK21" s="146"/>
      <c r="AL21" s="166">
        <f t="shared" si="1"/>
        <v>1</v>
      </c>
      <c r="AM21" s="177">
        <f>IF(SUMPRODUCT((A$14:A21=A21)*(B$14:B21=B21)*(D$14:D21=D21))&gt;1,0,1)</f>
        <v>1</v>
      </c>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8"/>
      <c r="EU21" s="178"/>
      <c r="EV21" s="178"/>
      <c r="EW21" s="178"/>
      <c r="EX21" s="178"/>
      <c r="EY21" s="178"/>
      <c r="EZ21" s="178"/>
      <c r="FA21" s="178"/>
      <c r="FB21" s="178"/>
      <c r="FC21" s="178"/>
      <c r="FD21" s="178"/>
      <c r="FE21" s="178"/>
      <c r="FF21" s="178"/>
      <c r="FG21" s="178"/>
      <c r="FH21" s="178"/>
      <c r="FI21" s="178"/>
      <c r="FJ21" s="178"/>
      <c r="FK21" s="178"/>
      <c r="FL21" s="178"/>
      <c r="FM21" s="178"/>
      <c r="FN21" s="178"/>
      <c r="FO21" s="178"/>
      <c r="FP21" s="178"/>
      <c r="FQ21" s="178"/>
      <c r="FR21" s="178"/>
      <c r="FS21" s="178"/>
      <c r="FT21" s="178"/>
      <c r="FU21" s="178"/>
      <c r="FV21" s="178"/>
    </row>
    <row r="22" spans="1:178" ht="120" x14ac:dyDescent="0.25">
      <c r="A22" s="172">
        <v>9</v>
      </c>
      <c r="B22" s="172">
        <v>2020</v>
      </c>
      <c r="C22" s="173" t="s">
        <v>345</v>
      </c>
      <c r="D22" s="173" t="s">
        <v>1468</v>
      </c>
      <c r="E22" s="174" t="s">
        <v>137</v>
      </c>
      <c r="F22" s="148" t="s">
        <v>32</v>
      </c>
      <c r="G22" s="149" t="s">
        <v>158</v>
      </c>
      <c r="H22" s="150" t="s">
        <v>866</v>
      </c>
      <c r="I22" s="151" t="s">
        <v>132</v>
      </c>
      <c r="J22" s="152" t="s">
        <v>352</v>
      </c>
      <c r="K22" s="153">
        <v>45</v>
      </c>
      <c r="L22" s="154" t="str">
        <f>IF(ISERROR(VLOOKUP(K22,Eje_Pilar_Prop!$C$2:$E$104,2,FALSE))," ",VLOOKUP(K22,Eje_Pilar_Prop!$C$2:$E$104,2,FALSE))</f>
        <v>Gobernanza e influencia local, regional e internacional</v>
      </c>
      <c r="M22" s="154" t="str">
        <f>IF(ISERROR(VLOOKUP(K22,Eje_Pilar_Prop!$C$2:$E$104,3,FALSE))," ",VLOOKUP(K22,Eje_Pilar_Prop!$C$2:$E$104,3,FALSE))</f>
        <v>Eje Transversal 4 Gobierno Legitimo, Fortalecimiento Local y Eficiencia</v>
      </c>
      <c r="N22" s="155" t="s">
        <v>874</v>
      </c>
      <c r="O22" s="164">
        <v>40189185</v>
      </c>
      <c r="P22" s="150" t="s">
        <v>910</v>
      </c>
      <c r="Q22" s="175">
        <v>25200000</v>
      </c>
      <c r="R22" s="176"/>
      <c r="S22" s="159"/>
      <c r="T22" s="160">
        <v>1</v>
      </c>
      <c r="U22" s="157">
        <v>12600000</v>
      </c>
      <c r="V22" s="161">
        <f t="shared" si="0"/>
        <v>37800000</v>
      </c>
      <c r="W22" s="162">
        <v>37800000</v>
      </c>
      <c r="X22" s="163">
        <v>43864</v>
      </c>
      <c r="Y22" s="163">
        <v>43866</v>
      </c>
      <c r="Z22" s="163">
        <v>44047</v>
      </c>
      <c r="AA22" s="145">
        <v>120</v>
      </c>
      <c r="AB22" s="145">
        <v>1</v>
      </c>
      <c r="AC22" s="145">
        <v>60</v>
      </c>
      <c r="AD22" s="164"/>
      <c r="AE22" s="165"/>
      <c r="AF22" s="163"/>
      <c r="AG22" s="157"/>
      <c r="AH22" s="146"/>
      <c r="AI22" s="146"/>
      <c r="AJ22" s="146" t="s">
        <v>1471</v>
      </c>
      <c r="AK22" s="146"/>
      <c r="AL22" s="166">
        <f t="shared" si="1"/>
        <v>1</v>
      </c>
      <c r="AM22" s="177">
        <f>IF(SUMPRODUCT((A$14:A22=A22)*(B$14:B22=B22)*(D$14:D22=D22))&gt;1,0,1)</f>
        <v>1</v>
      </c>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8"/>
      <c r="EU22" s="178"/>
      <c r="EV22" s="178"/>
      <c r="EW22" s="178"/>
      <c r="EX22" s="178"/>
      <c r="EY22" s="178"/>
      <c r="EZ22" s="178"/>
      <c r="FA22" s="178"/>
      <c r="FB22" s="178"/>
      <c r="FC22" s="178"/>
      <c r="FD22" s="178"/>
      <c r="FE22" s="178"/>
      <c r="FF22" s="178"/>
      <c r="FG22" s="178"/>
      <c r="FH22" s="178"/>
      <c r="FI22" s="178"/>
      <c r="FJ22" s="178"/>
      <c r="FK22" s="178"/>
      <c r="FL22" s="178"/>
      <c r="FM22" s="178"/>
      <c r="FN22" s="178"/>
      <c r="FO22" s="178"/>
      <c r="FP22" s="178"/>
      <c r="FQ22" s="178"/>
      <c r="FR22" s="178"/>
      <c r="FS22" s="178"/>
      <c r="FT22" s="178"/>
      <c r="FU22" s="178"/>
      <c r="FV22" s="178"/>
    </row>
    <row r="23" spans="1:178" ht="225" x14ac:dyDescent="0.25">
      <c r="A23" s="172">
        <v>10</v>
      </c>
      <c r="B23" s="172">
        <v>2020</v>
      </c>
      <c r="C23" s="173" t="s">
        <v>345</v>
      </c>
      <c r="D23" s="173" t="s">
        <v>1469</v>
      </c>
      <c r="E23" s="174" t="s">
        <v>137</v>
      </c>
      <c r="F23" s="148" t="s">
        <v>32</v>
      </c>
      <c r="G23" s="149" t="s">
        <v>158</v>
      </c>
      <c r="H23" s="150" t="s">
        <v>865</v>
      </c>
      <c r="I23" s="151" t="s">
        <v>132</v>
      </c>
      <c r="J23" s="152" t="s">
        <v>352</v>
      </c>
      <c r="K23" s="153">
        <v>3</v>
      </c>
      <c r="L23" s="154" t="str">
        <f>IF(ISERROR(VLOOKUP(K23,Eje_Pilar_Prop!$C$2:$E$104,2,FALSE))," ",VLOOKUP(K23,Eje_Pilar_Prop!$C$2:$E$104,2,FALSE))</f>
        <v>Igualdad y autonomía para una Bogotá incluyente</v>
      </c>
      <c r="M23" s="154" t="str">
        <f>IF(ISERROR(VLOOKUP(K23,Eje_Pilar_Prop!$C$2:$E$104,3,FALSE))," ",VLOOKUP(K23,Eje_Pilar_Prop!$C$2:$E$104,3,FALSE))</f>
        <v>Pilar 1 Igualdad de Calidad de Vida</v>
      </c>
      <c r="N23" s="155" t="s">
        <v>875</v>
      </c>
      <c r="O23" s="164">
        <v>1016037910</v>
      </c>
      <c r="P23" s="150" t="s">
        <v>911</v>
      </c>
      <c r="Q23" s="175">
        <v>14000000</v>
      </c>
      <c r="R23" s="176"/>
      <c r="S23" s="159"/>
      <c r="T23" s="160">
        <v>1</v>
      </c>
      <c r="U23" s="157">
        <v>7000000</v>
      </c>
      <c r="V23" s="161">
        <f t="shared" si="0"/>
        <v>21000000</v>
      </c>
      <c r="W23" s="162">
        <v>21000000</v>
      </c>
      <c r="X23" s="163">
        <v>43865</v>
      </c>
      <c r="Y23" s="163">
        <v>43866</v>
      </c>
      <c r="Z23" s="163">
        <v>44047</v>
      </c>
      <c r="AA23" s="145">
        <v>120</v>
      </c>
      <c r="AB23" s="145">
        <v>1</v>
      </c>
      <c r="AC23" s="145">
        <v>60</v>
      </c>
      <c r="AD23" s="164"/>
      <c r="AE23" s="165"/>
      <c r="AF23" s="163"/>
      <c r="AG23" s="157"/>
      <c r="AH23" s="146"/>
      <c r="AI23" s="146"/>
      <c r="AJ23" s="146" t="s">
        <v>1471</v>
      </c>
      <c r="AK23" s="146"/>
      <c r="AL23" s="166">
        <f t="shared" si="1"/>
        <v>1</v>
      </c>
      <c r="AM23" s="177">
        <f>IF(SUMPRODUCT((A$14:A23=A23)*(B$14:B23=B23)*(D$14:D23=D23))&gt;1,0,1)</f>
        <v>1</v>
      </c>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178"/>
      <c r="FG23" s="178"/>
      <c r="FH23" s="178"/>
      <c r="FI23" s="178"/>
      <c r="FJ23" s="178"/>
      <c r="FK23" s="178"/>
      <c r="FL23" s="178"/>
      <c r="FM23" s="178"/>
      <c r="FN23" s="178"/>
      <c r="FO23" s="178"/>
      <c r="FP23" s="178"/>
      <c r="FQ23" s="178"/>
      <c r="FR23" s="178"/>
      <c r="FS23" s="178"/>
      <c r="FT23" s="178"/>
      <c r="FU23" s="178"/>
      <c r="FV23" s="178"/>
    </row>
    <row r="24" spans="1:178" s="129" customFormat="1" ht="46.5" customHeight="1" x14ac:dyDescent="0.25">
      <c r="A24" s="172">
        <v>11</v>
      </c>
      <c r="B24" s="172">
        <v>2020</v>
      </c>
      <c r="C24" s="173" t="s">
        <v>345</v>
      </c>
      <c r="D24" s="173" t="s">
        <v>1470</v>
      </c>
      <c r="E24" s="174" t="s">
        <v>137</v>
      </c>
      <c r="F24" s="148" t="s">
        <v>32</v>
      </c>
      <c r="G24" s="149" t="s">
        <v>158</v>
      </c>
      <c r="H24" s="150" t="s">
        <v>864</v>
      </c>
      <c r="I24" s="151" t="s">
        <v>132</v>
      </c>
      <c r="J24" s="152" t="s">
        <v>352</v>
      </c>
      <c r="K24" s="153">
        <v>45</v>
      </c>
      <c r="L24" s="154" t="str">
        <f>IF(ISERROR(VLOOKUP(K24,Eje_Pilar_Prop!$C$2:$E$104,2,FALSE))," ",VLOOKUP(K24,Eje_Pilar_Prop!$C$2:$E$104,2,FALSE))</f>
        <v>Gobernanza e influencia local, regional e internacional</v>
      </c>
      <c r="M24" s="154" t="str">
        <f>IF(ISERROR(VLOOKUP(K24,Eje_Pilar_Prop!$C$2:$E$104,3,FALSE))," ",VLOOKUP(K24,Eje_Pilar_Prop!$C$2:$E$104,3,FALSE))</f>
        <v>Eje Transversal 4 Gobierno Legitimo, Fortalecimiento Local y Eficiencia</v>
      </c>
      <c r="N24" s="155" t="s">
        <v>877</v>
      </c>
      <c r="O24" s="164">
        <v>1015415438</v>
      </c>
      <c r="P24" s="150" t="s">
        <v>912</v>
      </c>
      <c r="Q24" s="175">
        <v>25200000</v>
      </c>
      <c r="R24" s="176"/>
      <c r="S24" s="159"/>
      <c r="T24" s="160"/>
      <c r="U24" s="157"/>
      <c r="V24" s="161">
        <f t="shared" si="0"/>
        <v>25200000</v>
      </c>
      <c r="W24" s="162">
        <v>25200000</v>
      </c>
      <c r="X24" s="163">
        <v>43867</v>
      </c>
      <c r="Y24" s="163">
        <v>43871</v>
      </c>
      <c r="Z24" s="163">
        <v>43999</v>
      </c>
      <c r="AA24" s="145">
        <v>120</v>
      </c>
      <c r="AB24" s="145"/>
      <c r="AC24" s="145"/>
      <c r="AD24" s="164"/>
      <c r="AE24" s="165"/>
      <c r="AF24" s="163"/>
      <c r="AG24" s="157"/>
      <c r="AH24" s="146"/>
      <c r="AI24" s="146"/>
      <c r="AJ24" s="146" t="s">
        <v>1471</v>
      </c>
      <c r="AK24" s="146"/>
      <c r="AL24" s="166">
        <f t="shared" si="1"/>
        <v>1</v>
      </c>
      <c r="AM24" s="177">
        <f>IF(SUMPRODUCT((A$14:A24=A24)*(B$14:B24=B24)*(D$14:D24=D24))&gt;1,0,1)</f>
        <v>1</v>
      </c>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8"/>
      <c r="EU24" s="178"/>
      <c r="EV24" s="178"/>
      <c r="EW24" s="178"/>
      <c r="EX24" s="178"/>
      <c r="EY24" s="178"/>
      <c r="EZ24" s="178"/>
      <c r="FA24" s="178"/>
      <c r="FB24" s="178"/>
      <c r="FC24" s="178"/>
      <c r="FD24" s="178"/>
      <c r="FE24" s="178"/>
      <c r="FF24" s="178"/>
      <c r="FG24" s="178"/>
      <c r="FH24" s="178"/>
      <c r="FI24" s="178"/>
      <c r="FJ24" s="178"/>
      <c r="FK24" s="178"/>
      <c r="FL24" s="178"/>
      <c r="FM24" s="178"/>
      <c r="FN24" s="178"/>
      <c r="FO24" s="178"/>
      <c r="FP24" s="178"/>
      <c r="FQ24" s="178"/>
      <c r="FR24" s="178"/>
      <c r="FS24" s="178"/>
      <c r="FT24" s="178"/>
      <c r="FU24" s="178"/>
      <c r="FV24" s="178"/>
    </row>
    <row r="25" spans="1:178" s="142" customFormat="1" ht="46.5" customHeight="1" x14ac:dyDescent="0.25">
      <c r="A25" s="172">
        <v>12</v>
      </c>
      <c r="B25" s="172">
        <v>2020</v>
      </c>
      <c r="C25" s="173"/>
      <c r="D25" s="173"/>
      <c r="E25" s="174" t="s">
        <v>153</v>
      </c>
      <c r="F25" s="148"/>
      <c r="G25" s="149"/>
      <c r="H25" s="150" t="s">
        <v>863</v>
      </c>
      <c r="I25" s="151" t="s">
        <v>131</v>
      </c>
      <c r="J25" s="152" t="s">
        <v>162</v>
      </c>
      <c r="K25" s="153"/>
      <c r="L25" s="154" t="str">
        <f>IF(ISERROR(VLOOKUP(K25,Eje_Pilar_Prop!$C$2:$E$104,2,FALSE))," ",VLOOKUP(K25,Eje_Pilar_Prop!$C$2:$E$104,2,FALSE))</f>
        <v xml:space="preserve"> </v>
      </c>
      <c r="M25" s="154" t="str">
        <f>IF(ISERROR(VLOOKUP(K25,Eje_Pilar_Prop!$C$2:$E$104,3,FALSE))," ",VLOOKUP(K25,Eje_Pilar_Prop!$C$2:$E$104,3,FALSE))</f>
        <v xml:space="preserve"> </v>
      </c>
      <c r="N25" s="155" t="s">
        <v>878</v>
      </c>
      <c r="O25" s="164"/>
      <c r="P25" s="150" t="s">
        <v>913</v>
      </c>
      <c r="Q25" s="175">
        <v>7118978</v>
      </c>
      <c r="R25" s="176"/>
      <c r="S25" s="159"/>
      <c r="T25" s="160"/>
      <c r="U25" s="157"/>
      <c r="V25" s="161">
        <f t="shared" si="0"/>
        <v>7118978</v>
      </c>
      <c r="W25" s="162">
        <v>7118978</v>
      </c>
      <c r="X25" s="163"/>
      <c r="Y25" s="163"/>
      <c r="Z25" s="163"/>
      <c r="AA25" s="145"/>
      <c r="AB25" s="145"/>
      <c r="AC25" s="145"/>
      <c r="AD25" s="164"/>
      <c r="AE25" s="165"/>
      <c r="AF25" s="163"/>
      <c r="AG25" s="157"/>
      <c r="AH25" s="146"/>
      <c r="AI25" s="146"/>
      <c r="AJ25" s="146"/>
      <c r="AK25" s="146"/>
      <c r="AL25" s="166">
        <f t="shared" si="1"/>
        <v>1</v>
      </c>
      <c r="AM25" s="177">
        <v>0</v>
      </c>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c r="FH25" s="178"/>
      <c r="FI25" s="178"/>
      <c r="FJ25" s="178"/>
      <c r="FK25" s="178"/>
      <c r="FL25" s="178"/>
      <c r="FM25" s="178"/>
      <c r="FN25" s="178"/>
      <c r="FO25" s="178"/>
      <c r="FP25" s="178"/>
      <c r="FQ25" s="178"/>
      <c r="FR25" s="178"/>
      <c r="FS25" s="178"/>
      <c r="FT25" s="178"/>
      <c r="FU25" s="178"/>
      <c r="FV25" s="178"/>
    </row>
    <row r="26" spans="1:178" s="142" customFormat="1" ht="51" customHeight="1" x14ac:dyDescent="0.25">
      <c r="A26" s="172">
        <v>12</v>
      </c>
      <c r="B26" s="172">
        <v>2020</v>
      </c>
      <c r="C26" s="173"/>
      <c r="D26" s="173"/>
      <c r="E26" s="174" t="s">
        <v>153</v>
      </c>
      <c r="F26" s="148"/>
      <c r="G26" s="149"/>
      <c r="H26" s="150" t="s">
        <v>863</v>
      </c>
      <c r="I26" s="151" t="s">
        <v>131</v>
      </c>
      <c r="J26" s="152" t="s">
        <v>162</v>
      </c>
      <c r="K26" s="153"/>
      <c r="L26" s="154" t="str">
        <f>IF(ISERROR(VLOOKUP(K26,Eje_Pilar_Prop!$C$2:$E$104,2,FALSE))," ",VLOOKUP(K26,Eje_Pilar_Prop!$C$2:$E$104,2,FALSE))</f>
        <v xml:space="preserve"> </v>
      </c>
      <c r="M26" s="154" t="str">
        <f>IF(ISERROR(VLOOKUP(K26,Eje_Pilar_Prop!$C$2:$E$104,3,FALSE))," ",VLOOKUP(K26,Eje_Pilar_Prop!$C$2:$E$104,3,FALSE))</f>
        <v xml:space="preserve"> </v>
      </c>
      <c r="N26" s="155" t="s">
        <v>878</v>
      </c>
      <c r="O26" s="164"/>
      <c r="P26" s="150" t="s">
        <v>914</v>
      </c>
      <c r="Q26" s="175">
        <v>7118978</v>
      </c>
      <c r="R26" s="176"/>
      <c r="S26" s="159"/>
      <c r="T26" s="160"/>
      <c r="U26" s="157"/>
      <c r="V26" s="161">
        <f t="shared" si="0"/>
        <v>7118978</v>
      </c>
      <c r="W26" s="162">
        <v>7118978</v>
      </c>
      <c r="X26" s="163"/>
      <c r="Y26" s="163"/>
      <c r="Z26" s="163"/>
      <c r="AA26" s="145"/>
      <c r="AB26" s="145"/>
      <c r="AC26" s="145"/>
      <c r="AD26" s="164"/>
      <c r="AE26" s="165"/>
      <c r="AF26" s="163"/>
      <c r="AG26" s="157"/>
      <c r="AH26" s="146"/>
      <c r="AI26" s="146"/>
      <c r="AJ26" s="146"/>
      <c r="AK26" s="146"/>
      <c r="AL26" s="166">
        <f t="shared" si="1"/>
        <v>1</v>
      </c>
      <c r="AM26" s="177">
        <f>IF(SUMPRODUCT((A$14:A26=A26)*(B$14:B26=B26)*(D$14:D26=D26))&gt;1,0,1)</f>
        <v>0</v>
      </c>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8"/>
      <c r="FA26" s="178"/>
      <c r="FB26" s="178"/>
      <c r="FC26" s="178"/>
      <c r="FD26" s="178"/>
      <c r="FE26" s="178"/>
      <c r="FF26" s="178"/>
      <c r="FG26" s="178"/>
      <c r="FH26" s="178"/>
      <c r="FI26" s="178"/>
      <c r="FJ26" s="178"/>
      <c r="FK26" s="178"/>
      <c r="FL26" s="178"/>
      <c r="FM26" s="178"/>
      <c r="FN26" s="178"/>
      <c r="FO26" s="178"/>
      <c r="FP26" s="178"/>
      <c r="FQ26" s="178"/>
      <c r="FR26" s="178"/>
      <c r="FS26" s="178"/>
      <c r="FT26" s="178"/>
      <c r="FU26" s="178"/>
      <c r="FV26" s="178"/>
    </row>
    <row r="27" spans="1:178" s="142" customFormat="1" ht="51" customHeight="1" x14ac:dyDescent="0.25">
      <c r="A27" s="172">
        <v>12</v>
      </c>
      <c r="B27" s="172">
        <v>2020</v>
      </c>
      <c r="C27" s="173"/>
      <c r="D27" s="173"/>
      <c r="E27" s="174" t="s">
        <v>153</v>
      </c>
      <c r="F27" s="148"/>
      <c r="G27" s="149"/>
      <c r="H27" s="150" t="s">
        <v>863</v>
      </c>
      <c r="I27" s="151" t="s">
        <v>131</v>
      </c>
      <c r="J27" s="152" t="s">
        <v>162</v>
      </c>
      <c r="K27" s="153"/>
      <c r="L27" s="154" t="str">
        <f>IF(ISERROR(VLOOKUP(K27,Eje_Pilar_Prop!$C$2:$E$104,2,FALSE))," ",VLOOKUP(K27,Eje_Pilar_Prop!$C$2:$E$104,2,FALSE))</f>
        <v xml:space="preserve"> </v>
      </c>
      <c r="M27" s="154" t="str">
        <f>IF(ISERROR(VLOOKUP(K27,Eje_Pilar_Prop!$C$2:$E$104,3,FALSE))," ",VLOOKUP(K27,Eje_Pilar_Prop!$C$2:$E$104,3,FALSE))</f>
        <v xml:space="preserve"> </v>
      </c>
      <c r="N27" s="155" t="s">
        <v>878</v>
      </c>
      <c r="O27" s="164"/>
      <c r="P27" s="150" t="s">
        <v>915</v>
      </c>
      <c r="Q27" s="175">
        <v>7118978</v>
      </c>
      <c r="R27" s="176"/>
      <c r="S27" s="159"/>
      <c r="T27" s="160"/>
      <c r="U27" s="157"/>
      <c r="V27" s="161">
        <f t="shared" si="0"/>
        <v>7118978</v>
      </c>
      <c r="W27" s="162">
        <v>7118978</v>
      </c>
      <c r="X27" s="163"/>
      <c r="Y27" s="163"/>
      <c r="Z27" s="163"/>
      <c r="AA27" s="145"/>
      <c r="AB27" s="145"/>
      <c r="AC27" s="145"/>
      <c r="AD27" s="164"/>
      <c r="AE27" s="165"/>
      <c r="AF27" s="163"/>
      <c r="AG27" s="157"/>
      <c r="AH27" s="146"/>
      <c r="AI27" s="146"/>
      <c r="AJ27" s="146"/>
      <c r="AK27" s="146"/>
      <c r="AL27" s="166">
        <f t="shared" si="1"/>
        <v>1</v>
      </c>
      <c r="AM27" s="177">
        <f>IF(SUMPRODUCT((A$14:A27=A27)*(B$14:B27=B27)*(D$14:D27=D27))&gt;1,0,1)</f>
        <v>0</v>
      </c>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8"/>
      <c r="EU27" s="178"/>
      <c r="EV27" s="178"/>
      <c r="EW27" s="178"/>
      <c r="EX27" s="178"/>
      <c r="EY27" s="178"/>
      <c r="EZ27" s="178"/>
      <c r="FA27" s="178"/>
      <c r="FB27" s="178"/>
      <c r="FC27" s="178"/>
      <c r="FD27" s="178"/>
      <c r="FE27" s="178"/>
      <c r="FF27" s="178"/>
      <c r="FG27" s="178"/>
      <c r="FH27" s="178"/>
      <c r="FI27" s="178"/>
      <c r="FJ27" s="178"/>
      <c r="FK27" s="178"/>
      <c r="FL27" s="178"/>
      <c r="FM27" s="178"/>
      <c r="FN27" s="178"/>
      <c r="FO27" s="178"/>
      <c r="FP27" s="178"/>
      <c r="FQ27" s="178"/>
      <c r="FR27" s="178"/>
      <c r="FS27" s="178"/>
      <c r="FT27" s="178"/>
      <c r="FU27" s="178"/>
      <c r="FV27" s="178"/>
    </row>
    <row r="28" spans="1:178" s="142" customFormat="1" ht="51" customHeight="1" x14ac:dyDescent="0.25">
      <c r="A28" s="172">
        <v>12</v>
      </c>
      <c r="B28" s="172">
        <v>2020</v>
      </c>
      <c r="C28" s="173"/>
      <c r="D28" s="173"/>
      <c r="E28" s="174" t="s">
        <v>153</v>
      </c>
      <c r="F28" s="148"/>
      <c r="G28" s="149"/>
      <c r="H28" s="150" t="s">
        <v>863</v>
      </c>
      <c r="I28" s="151" t="s">
        <v>131</v>
      </c>
      <c r="J28" s="152" t="s">
        <v>162</v>
      </c>
      <c r="K28" s="153"/>
      <c r="L28" s="154" t="str">
        <f>IF(ISERROR(VLOOKUP(K28,Eje_Pilar_Prop!$C$2:$E$104,2,FALSE))," ",VLOOKUP(K28,Eje_Pilar_Prop!$C$2:$E$104,2,FALSE))</f>
        <v xml:space="preserve"> </v>
      </c>
      <c r="M28" s="154" t="str">
        <f>IF(ISERROR(VLOOKUP(K28,Eje_Pilar_Prop!$C$2:$E$104,3,FALSE))," ",VLOOKUP(K28,Eje_Pilar_Prop!$C$2:$E$104,3,FALSE))</f>
        <v xml:space="preserve"> </v>
      </c>
      <c r="N28" s="155" t="s">
        <v>878</v>
      </c>
      <c r="O28" s="164"/>
      <c r="P28" s="150" t="s">
        <v>916</v>
      </c>
      <c r="Q28" s="175">
        <v>7118978</v>
      </c>
      <c r="R28" s="176"/>
      <c r="S28" s="159"/>
      <c r="T28" s="160"/>
      <c r="U28" s="157"/>
      <c r="V28" s="161">
        <f t="shared" si="0"/>
        <v>7118978</v>
      </c>
      <c r="W28" s="162">
        <v>7118978</v>
      </c>
      <c r="X28" s="163"/>
      <c r="Y28" s="163"/>
      <c r="Z28" s="163"/>
      <c r="AA28" s="145"/>
      <c r="AB28" s="145"/>
      <c r="AC28" s="145"/>
      <c r="AD28" s="164"/>
      <c r="AE28" s="165"/>
      <c r="AF28" s="163"/>
      <c r="AG28" s="157"/>
      <c r="AH28" s="146"/>
      <c r="AI28" s="146"/>
      <c r="AJ28" s="146"/>
      <c r="AK28" s="146"/>
      <c r="AL28" s="166">
        <f t="shared" si="1"/>
        <v>1</v>
      </c>
      <c r="AM28" s="177">
        <f>IF(SUMPRODUCT((A$14:A28=A28)*(B$14:B28=B28)*(D$14:D28=D28))&gt;1,0,1)</f>
        <v>0</v>
      </c>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c r="DC28" s="178"/>
      <c r="DD28" s="178"/>
      <c r="DE28" s="178"/>
      <c r="DF28" s="178"/>
      <c r="DG28" s="178"/>
      <c r="DH28" s="178"/>
      <c r="DI28" s="178"/>
      <c r="DJ28" s="178"/>
      <c r="DK28" s="178"/>
      <c r="DL28" s="178"/>
      <c r="DM28" s="178"/>
      <c r="DN28" s="178"/>
      <c r="DO28" s="178"/>
      <c r="DP28" s="178"/>
      <c r="DQ28" s="178"/>
      <c r="DR28" s="178"/>
      <c r="DS28" s="178"/>
      <c r="DT28" s="178"/>
      <c r="DU28" s="178"/>
      <c r="DV28" s="178"/>
      <c r="DW28" s="178"/>
      <c r="DX28" s="178"/>
      <c r="DY28" s="178"/>
      <c r="DZ28" s="178"/>
      <c r="EA28" s="178"/>
      <c r="EB28" s="178"/>
      <c r="EC28" s="178"/>
      <c r="ED28" s="178"/>
      <c r="EE28" s="178"/>
      <c r="EF28" s="178"/>
      <c r="EG28" s="178"/>
      <c r="EH28" s="178"/>
      <c r="EI28" s="178"/>
      <c r="EJ28" s="178"/>
      <c r="EK28" s="178"/>
      <c r="EL28" s="178"/>
      <c r="EM28" s="178"/>
      <c r="EN28" s="178"/>
      <c r="EO28" s="178"/>
      <c r="EP28" s="178"/>
      <c r="EQ28" s="178"/>
      <c r="ER28" s="178"/>
      <c r="ES28" s="178"/>
      <c r="ET28" s="178"/>
      <c r="EU28" s="178"/>
      <c r="EV28" s="178"/>
      <c r="EW28" s="178"/>
      <c r="EX28" s="178"/>
      <c r="EY28" s="178"/>
      <c r="EZ28" s="178"/>
      <c r="FA28" s="178"/>
      <c r="FB28" s="178"/>
      <c r="FC28" s="178"/>
      <c r="FD28" s="178"/>
      <c r="FE28" s="178"/>
      <c r="FF28" s="178"/>
      <c r="FG28" s="178"/>
      <c r="FH28" s="178"/>
      <c r="FI28" s="178"/>
      <c r="FJ28" s="178"/>
      <c r="FK28" s="178"/>
      <c r="FL28" s="178"/>
      <c r="FM28" s="178"/>
      <c r="FN28" s="178"/>
      <c r="FO28" s="178"/>
      <c r="FP28" s="178"/>
      <c r="FQ28" s="178"/>
      <c r="FR28" s="178"/>
      <c r="FS28" s="178"/>
      <c r="FT28" s="178"/>
      <c r="FU28" s="178"/>
      <c r="FV28" s="178"/>
    </row>
    <row r="29" spans="1:178" s="142" customFormat="1" ht="51" customHeight="1" x14ac:dyDescent="0.25">
      <c r="A29" s="172">
        <v>12</v>
      </c>
      <c r="B29" s="172">
        <v>2020</v>
      </c>
      <c r="C29" s="173"/>
      <c r="D29" s="173"/>
      <c r="E29" s="174" t="s">
        <v>153</v>
      </c>
      <c r="F29" s="148"/>
      <c r="G29" s="149"/>
      <c r="H29" s="150" t="s">
        <v>863</v>
      </c>
      <c r="I29" s="151" t="s">
        <v>131</v>
      </c>
      <c r="J29" s="152" t="s">
        <v>162</v>
      </c>
      <c r="K29" s="153"/>
      <c r="L29" s="154" t="str">
        <f>IF(ISERROR(VLOOKUP(K29,Eje_Pilar_Prop!$C$2:$E$104,2,FALSE))," ",VLOOKUP(K29,Eje_Pilar_Prop!$C$2:$E$104,2,FALSE))</f>
        <v xml:space="preserve"> </v>
      </c>
      <c r="M29" s="154" t="str">
        <f>IF(ISERROR(VLOOKUP(K29,Eje_Pilar_Prop!$C$2:$E$104,3,FALSE))," ",VLOOKUP(K29,Eje_Pilar_Prop!$C$2:$E$104,3,FALSE))</f>
        <v xml:space="preserve"> </v>
      </c>
      <c r="N29" s="155" t="s">
        <v>878</v>
      </c>
      <c r="O29" s="164"/>
      <c r="P29" s="150" t="s">
        <v>917</v>
      </c>
      <c r="Q29" s="175">
        <v>7118978</v>
      </c>
      <c r="R29" s="176"/>
      <c r="S29" s="159"/>
      <c r="T29" s="160"/>
      <c r="U29" s="157"/>
      <c r="V29" s="161">
        <f t="shared" si="0"/>
        <v>7118978</v>
      </c>
      <c r="W29" s="162">
        <v>7118978</v>
      </c>
      <c r="X29" s="163"/>
      <c r="Y29" s="163"/>
      <c r="Z29" s="163"/>
      <c r="AA29" s="145"/>
      <c r="AB29" s="145"/>
      <c r="AC29" s="145"/>
      <c r="AD29" s="164"/>
      <c r="AE29" s="165"/>
      <c r="AF29" s="163"/>
      <c r="AG29" s="157"/>
      <c r="AH29" s="146"/>
      <c r="AI29" s="146"/>
      <c r="AJ29" s="146"/>
      <c r="AK29" s="146"/>
      <c r="AL29" s="166">
        <f t="shared" si="1"/>
        <v>1</v>
      </c>
      <c r="AM29" s="177">
        <f>IF(SUMPRODUCT((A$14:A29=A29)*(B$14:B29=B29)*(D$14:D29=D29))&gt;1,0,1)</f>
        <v>0</v>
      </c>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8"/>
      <c r="FA29" s="178"/>
      <c r="FB29" s="178"/>
      <c r="FC29" s="178"/>
      <c r="FD29" s="178"/>
      <c r="FE29" s="178"/>
      <c r="FF29" s="178"/>
      <c r="FG29" s="178"/>
      <c r="FH29" s="178"/>
      <c r="FI29" s="178"/>
      <c r="FJ29" s="178"/>
      <c r="FK29" s="178"/>
      <c r="FL29" s="178"/>
      <c r="FM29" s="178"/>
      <c r="FN29" s="178"/>
      <c r="FO29" s="178"/>
      <c r="FP29" s="178"/>
      <c r="FQ29" s="178"/>
      <c r="FR29" s="178"/>
      <c r="FS29" s="178"/>
      <c r="FT29" s="178"/>
      <c r="FU29" s="178"/>
      <c r="FV29" s="178"/>
    </row>
    <row r="30" spans="1:178" s="142" customFormat="1" ht="51" customHeight="1" x14ac:dyDescent="0.25">
      <c r="A30" s="172">
        <v>12</v>
      </c>
      <c r="B30" s="172">
        <v>2020</v>
      </c>
      <c r="C30" s="173"/>
      <c r="D30" s="173"/>
      <c r="E30" s="174" t="s">
        <v>153</v>
      </c>
      <c r="F30" s="148"/>
      <c r="G30" s="149"/>
      <c r="H30" s="150" t="s">
        <v>863</v>
      </c>
      <c r="I30" s="151" t="s">
        <v>131</v>
      </c>
      <c r="J30" s="152" t="s">
        <v>162</v>
      </c>
      <c r="K30" s="153"/>
      <c r="L30" s="154" t="str">
        <f>IF(ISERROR(VLOOKUP(K30,Eje_Pilar_Prop!$C$2:$E$104,2,FALSE))," ",VLOOKUP(K30,Eje_Pilar_Prop!$C$2:$E$104,2,FALSE))</f>
        <v xml:space="preserve"> </v>
      </c>
      <c r="M30" s="154" t="str">
        <f>IF(ISERROR(VLOOKUP(K30,Eje_Pilar_Prop!$C$2:$E$104,3,FALSE))," ",VLOOKUP(K30,Eje_Pilar_Prop!$C$2:$E$104,3,FALSE))</f>
        <v xml:space="preserve"> </v>
      </c>
      <c r="N30" s="155" t="s">
        <v>878</v>
      </c>
      <c r="O30" s="164"/>
      <c r="P30" s="150" t="s">
        <v>918</v>
      </c>
      <c r="Q30" s="175">
        <v>7118978</v>
      </c>
      <c r="R30" s="176"/>
      <c r="S30" s="159"/>
      <c r="T30" s="160"/>
      <c r="U30" s="157"/>
      <c r="V30" s="161">
        <f t="shared" si="0"/>
        <v>7118978</v>
      </c>
      <c r="W30" s="162">
        <v>7118978</v>
      </c>
      <c r="X30" s="163"/>
      <c r="Y30" s="163"/>
      <c r="Z30" s="163"/>
      <c r="AA30" s="145"/>
      <c r="AB30" s="145"/>
      <c r="AC30" s="145"/>
      <c r="AD30" s="164"/>
      <c r="AE30" s="165"/>
      <c r="AF30" s="163"/>
      <c r="AG30" s="157"/>
      <c r="AH30" s="146"/>
      <c r="AI30" s="146"/>
      <c r="AJ30" s="146"/>
      <c r="AK30" s="146"/>
      <c r="AL30" s="166">
        <f t="shared" si="1"/>
        <v>1</v>
      </c>
      <c r="AM30" s="177">
        <f>IF(SUMPRODUCT((A$14:A30=A30)*(B$14:B30=B30)*(D$14:D30=D30))&gt;1,0,1)</f>
        <v>0</v>
      </c>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178"/>
      <c r="EN30" s="178"/>
      <c r="EO30" s="178"/>
      <c r="EP30" s="178"/>
      <c r="EQ30" s="178"/>
      <c r="ER30" s="178"/>
      <c r="ES30" s="178"/>
      <c r="ET30" s="178"/>
      <c r="EU30" s="178"/>
      <c r="EV30" s="178"/>
      <c r="EW30" s="178"/>
      <c r="EX30" s="178"/>
      <c r="EY30" s="178"/>
      <c r="EZ30" s="178"/>
      <c r="FA30" s="178"/>
      <c r="FB30" s="178"/>
      <c r="FC30" s="178"/>
      <c r="FD30" s="178"/>
      <c r="FE30" s="178"/>
      <c r="FF30" s="178"/>
      <c r="FG30" s="178"/>
      <c r="FH30" s="178"/>
      <c r="FI30" s="178"/>
      <c r="FJ30" s="178"/>
      <c r="FK30" s="178"/>
      <c r="FL30" s="178"/>
      <c r="FM30" s="178"/>
      <c r="FN30" s="178"/>
      <c r="FO30" s="178"/>
      <c r="FP30" s="178"/>
      <c r="FQ30" s="178"/>
      <c r="FR30" s="178"/>
      <c r="FS30" s="178"/>
      <c r="FT30" s="178"/>
      <c r="FU30" s="178"/>
      <c r="FV30" s="178"/>
    </row>
    <row r="31" spans="1:178" s="142" customFormat="1" ht="51" customHeight="1" x14ac:dyDescent="0.25">
      <c r="A31" s="172">
        <v>12</v>
      </c>
      <c r="B31" s="172">
        <v>2020</v>
      </c>
      <c r="C31" s="173"/>
      <c r="D31" s="173"/>
      <c r="E31" s="174" t="s">
        <v>153</v>
      </c>
      <c r="F31" s="148"/>
      <c r="G31" s="149"/>
      <c r="H31" s="150" t="s">
        <v>863</v>
      </c>
      <c r="I31" s="151" t="s">
        <v>131</v>
      </c>
      <c r="J31" s="152" t="s">
        <v>162</v>
      </c>
      <c r="K31" s="153"/>
      <c r="L31" s="154" t="str">
        <f>IF(ISERROR(VLOOKUP(K31,Eje_Pilar_Prop!$C$2:$E$104,2,FALSE))," ",VLOOKUP(K31,Eje_Pilar_Prop!$C$2:$E$104,2,FALSE))</f>
        <v xml:space="preserve"> </v>
      </c>
      <c r="M31" s="154" t="str">
        <f>IF(ISERROR(VLOOKUP(K31,Eje_Pilar_Prop!$C$2:$E$104,3,FALSE))," ",VLOOKUP(K31,Eje_Pilar_Prop!$C$2:$E$104,3,FALSE))</f>
        <v xml:space="preserve"> </v>
      </c>
      <c r="N31" s="155" t="s">
        <v>878</v>
      </c>
      <c r="O31" s="164"/>
      <c r="P31" s="150" t="s">
        <v>919</v>
      </c>
      <c r="Q31" s="175">
        <v>7118978</v>
      </c>
      <c r="R31" s="176"/>
      <c r="S31" s="159"/>
      <c r="T31" s="160"/>
      <c r="U31" s="157"/>
      <c r="V31" s="161">
        <f t="shared" si="0"/>
        <v>7118978</v>
      </c>
      <c r="W31" s="162">
        <v>7118978</v>
      </c>
      <c r="X31" s="163"/>
      <c r="Y31" s="163"/>
      <c r="Z31" s="163"/>
      <c r="AA31" s="145"/>
      <c r="AB31" s="145"/>
      <c r="AC31" s="145"/>
      <c r="AD31" s="164"/>
      <c r="AE31" s="165"/>
      <c r="AF31" s="163"/>
      <c r="AG31" s="157"/>
      <c r="AH31" s="146"/>
      <c r="AI31" s="146"/>
      <c r="AJ31" s="146"/>
      <c r="AK31" s="146"/>
      <c r="AL31" s="166">
        <f t="shared" si="1"/>
        <v>1</v>
      </c>
      <c r="AM31" s="177">
        <f>IF(SUMPRODUCT((A$14:A31=A31)*(B$14:B31=B31)*(D$14:D31=D31))&gt;1,0,1)</f>
        <v>0</v>
      </c>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c r="FM31" s="178"/>
      <c r="FN31" s="178"/>
      <c r="FO31" s="178"/>
      <c r="FP31" s="178"/>
      <c r="FQ31" s="178"/>
      <c r="FR31" s="178"/>
      <c r="FS31" s="178"/>
      <c r="FT31" s="178"/>
      <c r="FU31" s="178"/>
      <c r="FV31" s="178"/>
    </row>
    <row r="32" spans="1:178" s="142" customFormat="1" ht="51" customHeight="1" x14ac:dyDescent="0.25">
      <c r="A32" s="172">
        <v>12</v>
      </c>
      <c r="B32" s="172">
        <v>2020</v>
      </c>
      <c r="C32" s="173"/>
      <c r="D32" s="173"/>
      <c r="E32" s="174" t="s">
        <v>153</v>
      </c>
      <c r="F32" s="148"/>
      <c r="G32" s="149"/>
      <c r="H32" s="150" t="s">
        <v>863</v>
      </c>
      <c r="I32" s="151" t="s">
        <v>131</v>
      </c>
      <c r="J32" s="152" t="s">
        <v>162</v>
      </c>
      <c r="K32" s="153"/>
      <c r="L32" s="154" t="str">
        <f>IF(ISERROR(VLOOKUP(K32,Eje_Pilar_Prop!$C$2:$E$104,2,FALSE))," ",VLOOKUP(K32,Eje_Pilar_Prop!$C$2:$E$104,2,FALSE))</f>
        <v xml:space="preserve"> </v>
      </c>
      <c r="M32" s="154" t="str">
        <f>IF(ISERROR(VLOOKUP(K32,Eje_Pilar_Prop!$C$2:$E$104,3,FALSE))," ",VLOOKUP(K32,Eje_Pilar_Prop!$C$2:$E$104,3,FALSE))</f>
        <v xml:space="preserve"> </v>
      </c>
      <c r="N32" s="155" t="s">
        <v>878</v>
      </c>
      <c r="O32" s="164"/>
      <c r="P32" s="150" t="s">
        <v>920</v>
      </c>
      <c r="Q32" s="175">
        <v>7118978</v>
      </c>
      <c r="R32" s="176"/>
      <c r="S32" s="159"/>
      <c r="T32" s="160"/>
      <c r="U32" s="157"/>
      <c r="V32" s="161">
        <f t="shared" si="0"/>
        <v>7118978</v>
      </c>
      <c r="W32" s="162">
        <v>7118978</v>
      </c>
      <c r="X32" s="163"/>
      <c r="Y32" s="163"/>
      <c r="Z32" s="163"/>
      <c r="AA32" s="145"/>
      <c r="AB32" s="145"/>
      <c r="AC32" s="145"/>
      <c r="AD32" s="164"/>
      <c r="AE32" s="165"/>
      <c r="AF32" s="163"/>
      <c r="AG32" s="157"/>
      <c r="AH32" s="146"/>
      <c r="AI32" s="146"/>
      <c r="AJ32" s="146"/>
      <c r="AK32" s="146"/>
      <c r="AL32" s="166">
        <f t="shared" si="1"/>
        <v>1</v>
      </c>
      <c r="AM32" s="177">
        <f>IF(SUMPRODUCT((A$14:A32=A32)*(B$14:B32=B32)*(D$14:D32=D32))&gt;1,0,1)</f>
        <v>0</v>
      </c>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8"/>
      <c r="FA32" s="178"/>
      <c r="FB32" s="178"/>
      <c r="FC32" s="178"/>
      <c r="FD32" s="178"/>
      <c r="FE32" s="178"/>
      <c r="FF32" s="178"/>
      <c r="FG32" s="178"/>
      <c r="FH32" s="178"/>
      <c r="FI32" s="178"/>
      <c r="FJ32" s="178"/>
      <c r="FK32" s="178"/>
      <c r="FL32" s="178"/>
      <c r="FM32" s="178"/>
      <c r="FN32" s="178"/>
      <c r="FO32" s="178"/>
      <c r="FP32" s="178"/>
      <c r="FQ32" s="178"/>
      <c r="FR32" s="178"/>
      <c r="FS32" s="178"/>
      <c r="FT32" s="178"/>
      <c r="FU32" s="178"/>
      <c r="FV32" s="178"/>
    </row>
    <row r="33" spans="1:178" s="142" customFormat="1" ht="51" customHeight="1" x14ac:dyDescent="0.25">
      <c r="A33" s="172">
        <v>12</v>
      </c>
      <c r="B33" s="172">
        <v>2020</v>
      </c>
      <c r="C33" s="173"/>
      <c r="D33" s="173"/>
      <c r="E33" s="174" t="s">
        <v>153</v>
      </c>
      <c r="F33" s="148"/>
      <c r="G33" s="149"/>
      <c r="H33" s="150" t="s">
        <v>863</v>
      </c>
      <c r="I33" s="151" t="s">
        <v>131</v>
      </c>
      <c r="J33" s="152" t="s">
        <v>162</v>
      </c>
      <c r="K33" s="153"/>
      <c r="L33" s="154" t="str">
        <f>IF(ISERROR(VLOOKUP(K33,Eje_Pilar_Prop!$C$2:$E$104,2,FALSE))," ",VLOOKUP(K33,Eje_Pilar_Prop!$C$2:$E$104,2,FALSE))</f>
        <v xml:space="preserve"> </v>
      </c>
      <c r="M33" s="154" t="str">
        <f>IF(ISERROR(VLOOKUP(K33,Eje_Pilar_Prop!$C$2:$E$104,3,FALSE))," ",VLOOKUP(K33,Eje_Pilar_Prop!$C$2:$E$104,3,FALSE))</f>
        <v xml:space="preserve"> </v>
      </c>
      <c r="N33" s="155" t="s">
        <v>878</v>
      </c>
      <c r="O33" s="164"/>
      <c r="P33" s="150" t="s">
        <v>921</v>
      </c>
      <c r="Q33" s="175">
        <v>6795891</v>
      </c>
      <c r="R33" s="176"/>
      <c r="S33" s="159"/>
      <c r="T33" s="160"/>
      <c r="U33" s="157"/>
      <c r="V33" s="161">
        <f t="shared" si="0"/>
        <v>6795891</v>
      </c>
      <c r="W33" s="162">
        <v>6795891</v>
      </c>
      <c r="X33" s="163"/>
      <c r="Y33" s="163"/>
      <c r="Z33" s="163"/>
      <c r="AA33" s="145"/>
      <c r="AB33" s="145"/>
      <c r="AC33" s="145"/>
      <c r="AD33" s="164"/>
      <c r="AE33" s="165"/>
      <c r="AF33" s="163"/>
      <c r="AG33" s="157"/>
      <c r="AH33" s="146"/>
      <c r="AI33" s="146"/>
      <c r="AJ33" s="146"/>
      <c r="AK33" s="146"/>
      <c r="AL33" s="166">
        <f t="shared" si="1"/>
        <v>1</v>
      </c>
      <c r="AM33" s="177">
        <f>IF(SUMPRODUCT((A$14:A33=A33)*(B$14:B33=B33)*(D$14:D33=D33))&gt;1,0,1)</f>
        <v>0</v>
      </c>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8"/>
      <c r="FA33" s="178"/>
      <c r="FB33" s="178"/>
      <c r="FC33" s="178"/>
      <c r="FD33" s="178"/>
      <c r="FE33" s="178"/>
      <c r="FF33" s="178"/>
      <c r="FG33" s="178"/>
      <c r="FH33" s="178"/>
      <c r="FI33" s="178"/>
      <c r="FJ33" s="178"/>
      <c r="FK33" s="178"/>
      <c r="FL33" s="178"/>
      <c r="FM33" s="178"/>
      <c r="FN33" s="178"/>
      <c r="FO33" s="178"/>
      <c r="FP33" s="178"/>
      <c r="FQ33" s="178"/>
      <c r="FR33" s="178"/>
      <c r="FS33" s="178"/>
      <c r="FT33" s="178"/>
      <c r="FU33" s="178"/>
      <c r="FV33" s="178"/>
    </row>
    <row r="34" spans="1:178" s="142" customFormat="1" ht="51" customHeight="1" x14ac:dyDescent="0.25">
      <c r="A34" s="172">
        <v>12</v>
      </c>
      <c r="B34" s="172">
        <v>2020</v>
      </c>
      <c r="C34" s="173"/>
      <c r="D34" s="173"/>
      <c r="E34" s="174" t="s">
        <v>153</v>
      </c>
      <c r="F34" s="148"/>
      <c r="G34" s="149"/>
      <c r="H34" s="150" t="s">
        <v>863</v>
      </c>
      <c r="I34" s="151" t="s">
        <v>131</v>
      </c>
      <c r="J34" s="152" t="s">
        <v>162</v>
      </c>
      <c r="K34" s="153"/>
      <c r="L34" s="154" t="str">
        <f>IF(ISERROR(VLOOKUP(K34,Eje_Pilar_Prop!$C$2:$E$104,2,FALSE))," ",VLOOKUP(K34,Eje_Pilar_Prop!$C$2:$E$104,2,FALSE))</f>
        <v xml:space="preserve"> </v>
      </c>
      <c r="M34" s="154" t="str">
        <f>IF(ISERROR(VLOOKUP(K34,Eje_Pilar_Prop!$C$2:$E$104,3,FALSE))," ",VLOOKUP(K34,Eje_Pilar_Prop!$C$2:$E$104,3,FALSE))</f>
        <v xml:space="preserve"> </v>
      </c>
      <c r="N34" s="155" t="s">
        <v>878</v>
      </c>
      <c r="O34" s="164"/>
      <c r="P34" s="150" t="s">
        <v>922</v>
      </c>
      <c r="Q34" s="175">
        <v>6795874</v>
      </c>
      <c r="R34" s="176"/>
      <c r="S34" s="159"/>
      <c r="T34" s="160"/>
      <c r="U34" s="157"/>
      <c r="V34" s="161">
        <f t="shared" si="0"/>
        <v>6795874</v>
      </c>
      <c r="W34" s="162">
        <v>6795874</v>
      </c>
      <c r="X34" s="163"/>
      <c r="Y34" s="163"/>
      <c r="Z34" s="163"/>
      <c r="AA34" s="145"/>
      <c r="AB34" s="145"/>
      <c r="AC34" s="145"/>
      <c r="AD34" s="164"/>
      <c r="AE34" s="165"/>
      <c r="AF34" s="163"/>
      <c r="AG34" s="157"/>
      <c r="AH34" s="146"/>
      <c r="AI34" s="146"/>
      <c r="AJ34" s="146"/>
      <c r="AK34" s="146"/>
      <c r="AL34" s="166">
        <f t="shared" si="1"/>
        <v>1</v>
      </c>
      <c r="AM34" s="177">
        <f>IF(SUMPRODUCT((A$14:A34=A34)*(B$14:B34=B34)*(D$14:D34=D34))&gt;1,0,1)</f>
        <v>0</v>
      </c>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78"/>
      <c r="DN34" s="178"/>
      <c r="DO34" s="178"/>
      <c r="DP34" s="178"/>
      <c r="DQ34" s="178"/>
      <c r="DR34" s="178"/>
      <c r="DS34" s="178"/>
      <c r="DT34" s="178"/>
      <c r="DU34" s="178"/>
      <c r="DV34" s="178"/>
      <c r="DW34" s="178"/>
      <c r="DX34" s="178"/>
      <c r="DY34" s="178"/>
      <c r="DZ34" s="178"/>
      <c r="EA34" s="178"/>
      <c r="EB34" s="178"/>
      <c r="EC34" s="178"/>
      <c r="ED34" s="178"/>
      <c r="EE34" s="178"/>
      <c r="EF34" s="178"/>
      <c r="EG34" s="178"/>
      <c r="EH34" s="178"/>
      <c r="EI34" s="178"/>
      <c r="EJ34" s="178"/>
      <c r="EK34" s="178"/>
      <c r="EL34" s="178"/>
      <c r="EM34" s="178"/>
      <c r="EN34" s="178"/>
      <c r="EO34" s="178"/>
      <c r="EP34" s="178"/>
      <c r="EQ34" s="178"/>
      <c r="ER34" s="178"/>
      <c r="ES34" s="178"/>
      <c r="ET34" s="178"/>
      <c r="EU34" s="178"/>
      <c r="EV34" s="178"/>
      <c r="EW34" s="178"/>
      <c r="EX34" s="178"/>
      <c r="EY34" s="178"/>
      <c r="EZ34" s="178"/>
      <c r="FA34" s="178"/>
      <c r="FB34" s="178"/>
      <c r="FC34" s="178"/>
      <c r="FD34" s="178"/>
      <c r="FE34" s="178"/>
      <c r="FF34" s="178"/>
      <c r="FG34" s="178"/>
      <c r="FH34" s="178"/>
      <c r="FI34" s="178"/>
      <c r="FJ34" s="178"/>
      <c r="FK34" s="178"/>
      <c r="FL34" s="178"/>
      <c r="FM34" s="178"/>
      <c r="FN34" s="178"/>
      <c r="FO34" s="178"/>
      <c r="FP34" s="178"/>
      <c r="FQ34" s="178"/>
      <c r="FR34" s="178"/>
      <c r="FS34" s="178"/>
      <c r="FT34" s="178"/>
      <c r="FU34" s="178"/>
      <c r="FV34" s="178"/>
    </row>
    <row r="35" spans="1:178" s="142" customFormat="1" ht="51" customHeight="1" x14ac:dyDescent="0.25">
      <c r="A35" s="172">
        <v>12</v>
      </c>
      <c r="B35" s="172">
        <v>2020</v>
      </c>
      <c r="C35" s="173"/>
      <c r="D35" s="173"/>
      <c r="E35" s="174" t="s">
        <v>153</v>
      </c>
      <c r="F35" s="148"/>
      <c r="G35" s="149"/>
      <c r="H35" s="150" t="s">
        <v>863</v>
      </c>
      <c r="I35" s="151" t="s">
        <v>131</v>
      </c>
      <c r="J35" s="152" t="s">
        <v>162</v>
      </c>
      <c r="K35" s="153"/>
      <c r="L35" s="154" t="str">
        <f>IF(ISERROR(VLOOKUP(K35,Eje_Pilar_Prop!$C$2:$E$104,2,FALSE))," ",VLOOKUP(K35,Eje_Pilar_Prop!$C$2:$E$104,2,FALSE))</f>
        <v xml:space="preserve"> </v>
      </c>
      <c r="M35" s="154" t="str">
        <f>IF(ISERROR(VLOOKUP(K35,Eje_Pilar_Prop!$C$2:$E$104,3,FALSE))," ",VLOOKUP(K35,Eje_Pilar_Prop!$C$2:$E$104,3,FALSE))</f>
        <v xml:space="preserve"> </v>
      </c>
      <c r="N35" s="155" t="s">
        <v>878</v>
      </c>
      <c r="O35" s="164"/>
      <c r="P35" s="150" t="s">
        <v>923</v>
      </c>
      <c r="Q35" s="175">
        <v>6619590</v>
      </c>
      <c r="R35" s="176"/>
      <c r="S35" s="159"/>
      <c r="T35" s="160"/>
      <c r="U35" s="157"/>
      <c r="V35" s="161">
        <f t="shared" si="0"/>
        <v>6619590</v>
      </c>
      <c r="W35" s="162">
        <v>6619590</v>
      </c>
      <c r="X35" s="163"/>
      <c r="Y35" s="163"/>
      <c r="Z35" s="163"/>
      <c r="AA35" s="145"/>
      <c r="AB35" s="145"/>
      <c r="AC35" s="145"/>
      <c r="AD35" s="164"/>
      <c r="AE35" s="165"/>
      <c r="AF35" s="163"/>
      <c r="AG35" s="157"/>
      <c r="AH35" s="146"/>
      <c r="AI35" s="146"/>
      <c r="AJ35" s="146"/>
      <c r="AK35" s="146"/>
      <c r="AL35" s="166">
        <f t="shared" si="1"/>
        <v>1</v>
      </c>
      <c r="AM35" s="177">
        <f>IF(SUMPRODUCT((A$14:A35=A35)*(B$14:B35=B35)*(D$14:D35=D35))&gt;1,0,1)</f>
        <v>0</v>
      </c>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8"/>
      <c r="FA35" s="178"/>
      <c r="FB35" s="178"/>
      <c r="FC35" s="178"/>
      <c r="FD35" s="178"/>
      <c r="FE35" s="178"/>
      <c r="FF35" s="178"/>
      <c r="FG35" s="178"/>
      <c r="FH35" s="178"/>
      <c r="FI35" s="178"/>
      <c r="FJ35" s="178"/>
      <c r="FK35" s="178"/>
      <c r="FL35" s="178"/>
      <c r="FM35" s="178"/>
      <c r="FN35" s="178"/>
      <c r="FO35" s="178"/>
      <c r="FP35" s="178"/>
      <c r="FQ35" s="178"/>
      <c r="FR35" s="178"/>
      <c r="FS35" s="178"/>
      <c r="FT35" s="178"/>
      <c r="FU35" s="178"/>
      <c r="FV35" s="178"/>
    </row>
    <row r="36" spans="1:178" s="142" customFormat="1" ht="51" customHeight="1" x14ac:dyDescent="0.25">
      <c r="A36" s="172">
        <v>12</v>
      </c>
      <c r="B36" s="172">
        <v>2020</v>
      </c>
      <c r="C36" s="173"/>
      <c r="D36" s="173"/>
      <c r="E36" s="174" t="s">
        <v>153</v>
      </c>
      <c r="F36" s="148"/>
      <c r="G36" s="149"/>
      <c r="H36" s="150" t="s">
        <v>845</v>
      </c>
      <c r="I36" s="151" t="s">
        <v>131</v>
      </c>
      <c r="J36" s="152" t="s">
        <v>162</v>
      </c>
      <c r="K36" s="153"/>
      <c r="L36" s="154" t="str">
        <f>IF(ISERROR(VLOOKUP(K36,Eje_Pilar_Prop!$C$2:$E$104,2,FALSE))," ",VLOOKUP(K36,Eje_Pilar_Prop!$C$2:$E$104,2,FALSE))</f>
        <v xml:space="preserve"> </v>
      </c>
      <c r="M36" s="154" t="str">
        <f>IF(ISERROR(VLOOKUP(K36,Eje_Pilar_Prop!$C$2:$E$104,3,FALSE))," ",VLOOKUP(K36,Eje_Pilar_Prop!$C$2:$E$104,3,FALSE))</f>
        <v xml:space="preserve"> </v>
      </c>
      <c r="N36" s="155" t="s">
        <v>879</v>
      </c>
      <c r="O36" s="164"/>
      <c r="P36" s="150" t="s">
        <v>924</v>
      </c>
      <c r="Q36" s="175">
        <v>3351800</v>
      </c>
      <c r="R36" s="176"/>
      <c r="S36" s="159"/>
      <c r="T36" s="160"/>
      <c r="U36" s="157"/>
      <c r="V36" s="161">
        <f t="shared" si="0"/>
        <v>3351800</v>
      </c>
      <c r="W36" s="162">
        <v>3351800</v>
      </c>
      <c r="X36" s="163"/>
      <c r="Y36" s="163"/>
      <c r="Z36" s="163"/>
      <c r="AA36" s="145"/>
      <c r="AB36" s="145"/>
      <c r="AC36" s="145"/>
      <c r="AD36" s="164"/>
      <c r="AE36" s="165"/>
      <c r="AF36" s="163"/>
      <c r="AG36" s="157"/>
      <c r="AH36" s="146"/>
      <c r="AI36" s="146"/>
      <c r="AJ36" s="146"/>
      <c r="AK36" s="146"/>
      <c r="AL36" s="166">
        <f t="shared" si="1"/>
        <v>1</v>
      </c>
      <c r="AM36" s="177">
        <f>IF(SUMPRODUCT((A$14:A36=A36)*(B$14:B36=B36)*(D$14:D36=D36))&gt;1,0,1)</f>
        <v>0</v>
      </c>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c r="EE36" s="178"/>
      <c r="EF36" s="178"/>
      <c r="EG36" s="178"/>
      <c r="EH36" s="178"/>
      <c r="EI36" s="178"/>
      <c r="EJ36" s="178"/>
      <c r="EK36" s="178"/>
      <c r="EL36" s="178"/>
      <c r="EM36" s="178"/>
      <c r="EN36" s="178"/>
      <c r="EO36" s="178"/>
      <c r="EP36" s="178"/>
      <c r="EQ36" s="178"/>
      <c r="ER36" s="178"/>
      <c r="ES36" s="178"/>
      <c r="ET36" s="178"/>
      <c r="EU36" s="178"/>
      <c r="EV36" s="178"/>
      <c r="EW36" s="178"/>
      <c r="EX36" s="178"/>
      <c r="EY36" s="178"/>
      <c r="EZ36" s="178"/>
      <c r="FA36" s="178"/>
      <c r="FB36" s="178"/>
      <c r="FC36" s="178"/>
      <c r="FD36" s="178"/>
      <c r="FE36" s="178"/>
      <c r="FF36" s="178"/>
      <c r="FG36" s="178"/>
      <c r="FH36" s="178"/>
      <c r="FI36" s="178"/>
      <c r="FJ36" s="178"/>
      <c r="FK36" s="178"/>
      <c r="FL36" s="178"/>
      <c r="FM36" s="178"/>
      <c r="FN36" s="178"/>
      <c r="FO36" s="178"/>
      <c r="FP36" s="178"/>
      <c r="FQ36" s="178"/>
      <c r="FR36" s="178"/>
      <c r="FS36" s="178"/>
      <c r="FT36" s="178"/>
      <c r="FU36" s="178"/>
      <c r="FV36" s="178"/>
    </row>
    <row r="37" spans="1:178" s="142" customFormat="1" ht="51" customHeight="1" x14ac:dyDescent="0.25">
      <c r="A37" s="172">
        <v>12</v>
      </c>
      <c r="B37" s="172">
        <v>2020</v>
      </c>
      <c r="C37" s="173"/>
      <c r="D37" s="173"/>
      <c r="E37" s="174" t="s">
        <v>153</v>
      </c>
      <c r="F37" s="148"/>
      <c r="G37" s="149"/>
      <c r="H37" s="150" t="s">
        <v>845</v>
      </c>
      <c r="I37" s="151" t="s">
        <v>131</v>
      </c>
      <c r="J37" s="152" t="s">
        <v>162</v>
      </c>
      <c r="K37" s="153"/>
      <c r="L37" s="154" t="str">
        <f>IF(ISERROR(VLOOKUP(K37,Eje_Pilar_Prop!$C$2:$E$104,2,FALSE))," ",VLOOKUP(K37,Eje_Pilar_Prop!$C$2:$E$104,2,FALSE))</f>
        <v xml:space="preserve"> </v>
      </c>
      <c r="M37" s="154" t="str">
        <f>IF(ISERROR(VLOOKUP(K37,Eje_Pilar_Prop!$C$2:$E$104,3,FALSE))," ",VLOOKUP(K37,Eje_Pilar_Prop!$C$2:$E$104,3,FALSE))</f>
        <v xml:space="preserve"> </v>
      </c>
      <c r="N37" s="155" t="s">
        <v>879</v>
      </c>
      <c r="O37" s="164"/>
      <c r="P37" s="150" t="s">
        <v>925</v>
      </c>
      <c r="Q37" s="175">
        <v>1719900</v>
      </c>
      <c r="R37" s="176"/>
      <c r="S37" s="159"/>
      <c r="T37" s="160"/>
      <c r="U37" s="157"/>
      <c r="V37" s="161">
        <f t="shared" si="0"/>
        <v>1719900</v>
      </c>
      <c r="W37" s="162">
        <v>1719900</v>
      </c>
      <c r="X37" s="163"/>
      <c r="Y37" s="163"/>
      <c r="Z37" s="163"/>
      <c r="AA37" s="145"/>
      <c r="AB37" s="145"/>
      <c r="AC37" s="145"/>
      <c r="AD37" s="164"/>
      <c r="AE37" s="165"/>
      <c r="AF37" s="163"/>
      <c r="AG37" s="157"/>
      <c r="AH37" s="146"/>
      <c r="AI37" s="146"/>
      <c r="AJ37" s="146"/>
      <c r="AK37" s="146"/>
      <c r="AL37" s="166">
        <f t="shared" si="1"/>
        <v>1</v>
      </c>
      <c r="AM37" s="177">
        <f>IF(SUMPRODUCT((A$14:A37=A37)*(B$14:B37=B37)*(D$14:D37=D37))&gt;1,0,1)</f>
        <v>0</v>
      </c>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8"/>
      <c r="FA37" s="178"/>
      <c r="FB37" s="178"/>
      <c r="FC37" s="178"/>
      <c r="FD37" s="178"/>
      <c r="FE37" s="178"/>
      <c r="FF37" s="178"/>
      <c r="FG37" s="178"/>
      <c r="FH37" s="178"/>
      <c r="FI37" s="178"/>
      <c r="FJ37" s="178"/>
      <c r="FK37" s="178"/>
      <c r="FL37" s="178"/>
      <c r="FM37" s="178"/>
      <c r="FN37" s="178"/>
      <c r="FO37" s="178"/>
      <c r="FP37" s="178"/>
      <c r="FQ37" s="178"/>
      <c r="FR37" s="178"/>
      <c r="FS37" s="178"/>
      <c r="FT37" s="178"/>
      <c r="FU37" s="178"/>
      <c r="FV37" s="178"/>
    </row>
    <row r="38" spans="1:178" s="142" customFormat="1" ht="51" customHeight="1" x14ac:dyDescent="0.25">
      <c r="A38" s="172">
        <v>12</v>
      </c>
      <c r="B38" s="172">
        <v>2020</v>
      </c>
      <c r="C38" s="173"/>
      <c r="D38" s="173"/>
      <c r="E38" s="174" t="s">
        <v>153</v>
      </c>
      <c r="F38" s="148"/>
      <c r="G38" s="149"/>
      <c r="H38" s="150" t="s">
        <v>845</v>
      </c>
      <c r="I38" s="151" t="s">
        <v>131</v>
      </c>
      <c r="J38" s="152" t="s">
        <v>162</v>
      </c>
      <c r="K38" s="153"/>
      <c r="L38" s="154" t="str">
        <f>IF(ISERROR(VLOOKUP(K38,Eje_Pilar_Prop!$C$2:$E$104,2,FALSE))," ",VLOOKUP(K38,Eje_Pilar_Prop!$C$2:$E$104,2,FALSE))</f>
        <v xml:space="preserve"> </v>
      </c>
      <c r="M38" s="154" t="str">
        <f>IF(ISERROR(VLOOKUP(K38,Eje_Pilar_Prop!$C$2:$E$104,3,FALSE))," ",VLOOKUP(K38,Eje_Pilar_Prop!$C$2:$E$104,3,FALSE))</f>
        <v xml:space="preserve"> </v>
      </c>
      <c r="N38" s="155" t="s">
        <v>879</v>
      </c>
      <c r="O38" s="164"/>
      <c r="P38" s="150" t="s">
        <v>926</v>
      </c>
      <c r="Q38" s="175">
        <v>859500</v>
      </c>
      <c r="R38" s="176"/>
      <c r="S38" s="159"/>
      <c r="T38" s="160"/>
      <c r="U38" s="157"/>
      <c r="V38" s="161">
        <f t="shared" si="0"/>
        <v>859500</v>
      </c>
      <c r="W38" s="162">
        <v>859500</v>
      </c>
      <c r="X38" s="163"/>
      <c r="Y38" s="163"/>
      <c r="Z38" s="163"/>
      <c r="AA38" s="145"/>
      <c r="AB38" s="145"/>
      <c r="AC38" s="145"/>
      <c r="AD38" s="164"/>
      <c r="AE38" s="165"/>
      <c r="AF38" s="163"/>
      <c r="AG38" s="157"/>
      <c r="AH38" s="146"/>
      <c r="AI38" s="146"/>
      <c r="AJ38" s="146"/>
      <c r="AK38" s="146"/>
      <c r="AL38" s="166">
        <f t="shared" si="1"/>
        <v>1</v>
      </c>
      <c r="AM38" s="177">
        <f>IF(SUMPRODUCT((A$14:A38=A38)*(B$14:B38=B38)*(D$14:D38=D38))&gt;1,0,1)</f>
        <v>0</v>
      </c>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8"/>
      <c r="FA38" s="178"/>
      <c r="FB38" s="178"/>
      <c r="FC38" s="178"/>
      <c r="FD38" s="178"/>
      <c r="FE38" s="178"/>
      <c r="FF38" s="178"/>
      <c r="FG38" s="178"/>
      <c r="FH38" s="178"/>
      <c r="FI38" s="178"/>
      <c r="FJ38" s="178"/>
      <c r="FK38" s="178"/>
      <c r="FL38" s="178"/>
      <c r="FM38" s="178"/>
      <c r="FN38" s="178"/>
      <c r="FO38" s="178"/>
      <c r="FP38" s="178"/>
      <c r="FQ38" s="178"/>
      <c r="FR38" s="178"/>
      <c r="FS38" s="178"/>
      <c r="FT38" s="178"/>
      <c r="FU38" s="178"/>
      <c r="FV38" s="178"/>
    </row>
    <row r="39" spans="1:178" s="142" customFormat="1" ht="51" customHeight="1" x14ac:dyDescent="0.25">
      <c r="A39" s="172">
        <v>12</v>
      </c>
      <c r="B39" s="172">
        <v>2020</v>
      </c>
      <c r="C39" s="173"/>
      <c r="D39" s="173"/>
      <c r="E39" s="174" t="s">
        <v>153</v>
      </c>
      <c r="F39" s="148"/>
      <c r="G39" s="149"/>
      <c r="H39" s="150" t="s">
        <v>845</v>
      </c>
      <c r="I39" s="151" t="s">
        <v>131</v>
      </c>
      <c r="J39" s="152" t="s">
        <v>162</v>
      </c>
      <c r="K39" s="153"/>
      <c r="L39" s="154" t="str">
        <f>IF(ISERROR(VLOOKUP(K39,Eje_Pilar_Prop!$C$2:$E$104,2,FALSE))," ",VLOOKUP(K39,Eje_Pilar_Prop!$C$2:$E$104,2,FALSE))</f>
        <v xml:space="preserve"> </v>
      </c>
      <c r="M39" s="154" t="str">
        <f>IF(ISERROR(VLOOKUP(K39,Eje_Pilar_Prop!$C$2:$E$104,3,FALSE))," ",VLOOKUP(K39,Eje_Pilar_Prop!$C$2:$E$104,3,FALSE))</f>
        <v xml:space="preserve"> </v>
      </c>
      <c r="N39" s="155" t="s">
        <v>879</v>
      </c>
      <c r="O39" s="164"/>
      <c r="P39" s="150" t="s">
        <v>927</v>
      </c>
      <c r="Q39" s="175">
        <v>859500</v>
      </c>
      <c r="R39" s="176"/>
      <c r="S39" s="159"/>
      <c r="T39" s="160"/>
      <c r="U39" s="157"/>
      <c r="V39" s="161">
        <f t="shared" si="0"/>
        <v>859500</v>
      </c>
      <c r="W39" s="162">
        <v>859500</v>
      </c>
      <c r="X39" s="163"/>
      <c r="Y39" s="163"/>
      <c r="Z39" s="163"/>
      <c r="AA39" s="145"/>
      <c r="AB39" s="145"/>
      <c r="AC39" s="145"/>
      <c r="AD39" s="164"/>
      <c r="AE39" s="165"/>
      <c r="AF39" s="163"/>
      <c r="AG39" s="157"/>
      <c r="AH39" s="146"/>
      <c r="AI39" s="146"/>
      <c r="AJ39" s="146"/>
      <c r="AK39" s="146"/>
      <c r="AL39" s="166">
        <f t="shared" si="1"/>
        <v>1</v>
      </c>
      <c r="AM39" s="177">
        <f>IF(SUMPRODUCT((A$14:A39=A39)*(B$14:B39=B39)*(D$14:D39=D39))&gt;1,0,1)</f>
        <v>0</v>
      </c>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78"/>
      <c r="EM39" s="178"/>
      <c r="EN39" s="178"/>
      <c r="EO39" s="178"/>
      <c r="EP39" s="178"/>
      <c r="EQ39" s="178"/>
      <c r="ER39" s="178"/>
      <c r="ES39" s="178"/>
      <c r="ET39" s="178"/>
      <c r="EU39" s="178"/>
      <c r="EV39" s="178"/>
      <c r="EW39" s="178"/>
      <c r="EX39" s="178"/>
      <c r="EY39" s="178"/>
      <c r="EZ39" s="178"/>
      <c r="FA39" s="178"/>
      <c r="FB39" s="178"/>
      <c r="FC39" s="178"/>
      <c r="FD39" s="178"/>
      <c r="FE39" s="178"/>
      <c r="FF39" s="178"/>
      <c r="FG39" s="178"/>
      <c r="FH39" s="178"/>
      <c r="FI39" s="178"/>
      <c r="FJ39" s="178"/>
      <c r="FK39" s="178"/>
      <c r="FL39" s="178"/>
      <c r="FM39" s="178"/>
      <c r="FN39" s="178"/>
      <c r="FO39" s="178"/>
      <c r="FP39" s="178"/>
      <c r="FQ39" s="178"/>
      <c r="FR39" s="178"/>
      <c r="FS39" s="178"/>
      <c r="FT39" s="178"/>
      <c r="FU39" s="178"/>
      <c r="FV39" s="178"/>
    </row>
    <row r="40" spans="1:178" s="142" customFormat="1" ht="51" customHeight="1" x14ac:dyDescent="0.25">
      <c r="A40" s="172">
        <v>12</v>
      </c>
      <c r="B40" s="172">
        <v>2020</v>
      </c>
      <c r="C40" s="173"/>
      <c r="D40" s="173"/>
      <c r="E40" s="174" t="s">
        <v>153</v>
      </c>
      <c r="F40" s="148"/>
      <c r="G40" s="149"/>
      <c r="H40" s="150" t="s">
        <v>845</v>
      </c>
      <c r="I40" s="151" t="s">
        <v>131</v>
      </c>
      <c r="J40" s="152" t="s">
        <v>162</v>
      </c>
      <c r="K40" s="153"/>
      <c r="L40" s="154" t="str">
        <f>IF(ISERROR(VLOOKUP(K40,Eje_Pilar_Prop!$C$2:$E$104,2,FALSE))," ",VLOOKUP(K40,Eje_Pilar_Prop!$C$2:$E$104,2,FALSE))</f>
        <v xml:space="preserve"> </v>
      </c>
      <c r="M40" s="154" t="str">
        <f>IF(ISERROR(VLOOKUP(K40,Eje_Pilar_Prop!$C$2:$E$104,3,FALSE))," ",VLOOKUP(K40,Eje_Pilar_Prop!$C$2:$E$104,3,FALSE))</f>
        <v xml:space="preserve"> </v>
      </c>
      <c r="N40" s="155" t="s">
        <v>879</v>
      </c>
      <c r="O40" s="164"/>
      <c r="P40" s="150" t="s">
        <v>928</v>
      </c>
      <c r="Q40" s="175">
        <v>859500</v>
      </c>
      <c r="R40" s="176"/>
      <c r="S40" s="159"/>
      <c r="T40" s="160"/>
      <c r="U40" s="157"/>
      <c r="V40" s="161">
        <f t="shared" si="0"/>
        <v>859500</v>
      </c>
      <c r="W40" s="162">
        <v>859500</v>
      </c>
      <c r="X40" s="163"/>
      <c r="Y40" s="163"/>
      <c r="Z40" s="163"/>
      <c r="AA40" s="145"/>
      <c r="AB40" s="145"/>
      <c r="AC40" s="145"/>
      <c r="AD40" s="164"/>
      <c r="AE40" s="165"/>
      <c r="AF40" s="163"/>
      <c r="AG40" s="157"/>
      <c r="AH40" s="146"/>
      <c r="AI40" s="146"/>
      <c r="AJ40" s="146"/>
      <c r="AK40" s="146"/>
      <c r="AL40" s="166">
        <f t="shared" si="1"/>
        <v>1</v>
      </c>
      <c r="AM40" s="177">
        <f>IF(SUMPRODUCT((A$14:A40=A40)*(B$14:B40=B40)*(D$14:D40=D40))&gt;1,0,1)</f>
        <v>0</v>
      </c>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c r="FM40" s="178"/>
      <c r="FN40" s="178"/>
      <c r="FO40" s="178"/>
      <c r="FP40" s="178"/>
      <c r="FQ40" s="178"/>
      <c r="FR40" s="178"/>
      <c r="FS40" s="178"/>
      <c r="FT40" s="178"/>
      <c r="FU40" s="178"/>
      <c r="FV40" s="178"/>
    </row>
    <row r="41" spans="1:178" s="142" customFormat="1" ht="51" customHeight="1" x14ac:dyDescent="0.25">
      <c r="A41" s="172">
        <v>12</v>
      </c>
      <c r="B41" s="172">
        <v>2020</v>
      </c>
      <c r="C41" s="173"/>
      <c r="D41" s="173"/>
      <c r="E41" s="174" t="s">
        <v>153</v>
      </c>
      <c r="F41" s="148"/>
      <c r="G41" s="149"/>
      <c r="H41" s="150" t="s">
        <v>862</v>
      </c>
      <c r="I41" s="151" t="s">
        <v>131</v>
      </c>
      <c r="J41" s="152" t="s">
        <v>162</v>
      </c>
      <c r="K41" s="153"/>
      <c r="L41" s="154" t="str">
        <f>IF(ISERROR(VLOOKUP(K41,Eje_Pilar_Prop!$C$2:$E$104,2,FALSE))," ",VLOOKUP(K41,Eje_Pilar_Prop!$C$2:$E$104,2,FALSE))</f>
        <v xml:space="preserve"> </v>
      </c>
      <c r="M41" s="154" t="str">
        <f>IF(ISERROR(VLOOKUP(K41,Eje_Pilar_Prop!$C$2:$E$104,3,FALSE))," ",VLOOKUP(K41,Eje_Pilar_Prop!$C$2:$E$104,3,FALSE))</f>
        <v xml:space="preserve"> </v>
      </c>
      <c r="N41" s="155" t="s">
        <v>880</v>
      </c>
      <c r="O41" s="164"/>
      <c r="P41" s="150" t="s">
        <v>929</v>
      </c>
      <c r="Q41" s="175">
        <v>77000000</v>
      </c>
      <c r="R41" s="176">
        <v>1</v>
      </c>
      <c r="S41" s="159">
        <v>-3000000</v>
      </c>
      <c r="T41" s="160"/>
      <c r="U41" s="157"/>
      <c r="V41" s="161">
        <f t="shared" si="0"/>
        <v>74000000</v>
      </c>
      <c r="W41" s="162">
        <v>73130830</v>
      </c>
      <c r="X41" s="163"/>
      <c r="Y41" s="163"/>
      <c r="Z41" s="163"/>
      <c r="AA41" s="145"/>
      <c r="AB41" s="145"/>
      <c r="AC41" s="145"/>
      <c r="AD41" s="164"/>
      <c r="AE41" s="165"/>
      <c r="AF41" s="163"/>
      <c r="AG41" s="157"/>
      <c r="AH41" s="146"/>
      <c r="AI41" s="146"/>
      <c r="AJ41" s="146"/>
      <c r="AK41" s="146"/>
      <c r="AL41" s="166">
        <f t="shared" si="1"/>
        <v>0.98825445945945944</v>
      </c>
      <c r="AM41" s="177">
        <f>IF(SUMPRODUCT((A$14:A41=A41)*(B$14:B41=B41)*(D$14:D41=D41))&gt;1,0,1)</f>
        <v>0</v>
      </c>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8"/>
      <c r="FI41" s="178"/>
      <c r="FJ41" s="178"/>
      <c r="FK41" s="178"/>
      <c r="FL41" s="178"/>
      <c r="FM41" s="178"/>
      <c r="FN41" s="178"/>
      <c r="FO41" s="178"/>
      <c r="FP41" s="178"/>
      <c r="FQ41" s="178"/>
      <c r="FR41" s="178"/>
      <c r="FS41" s="178"/>
      <c r="FT41" s="178"/>
      <c r="FU41" s="178"/>
      <c r="FV41" s="178"/>
    </row>
    <row r="42" spans="1:178" s="142" customFormat="1" ht="51" customHeight="1" x14ac:dyDescent="0.25">
      <c r="A42" s="172">
        <v>12</v>
      </c>
      <c r="B42" s="172">
        <v>2020</v>
      </c>
      <c r="C42" s="173"/>
      <c r="D42" s="173"/>
      <c r="E42" s="174" t="s">
        <v>153</v>
      </c>
      <c r="F42" s="148"/>
      <c r="G42" s="149"/>
      <c r="H42" s="150" t="s">
        <v>861</v>
      </c>
      <c r="I42" s="151" t="s">
        <v>131</v>
      </c>
      <c r="J42" s="152" t="s">
        <v>162</v>
      </c>
      <c r="K42" s="153"/>
      <c r="L42" s="154" t="str">
        <f>IF(ISERROR(VLOOKUP(K42,Eje_Pilar_Prop!$C$2:$E$104,2,FALSE))," ",VLOOKUP(K42,Eje_Pilar_Prop!$C$2:$E$104,2,FALSE))</f>
        <v xml:space="preserve"> </v>
      </c>
      <c r="M42" s="154" t="str">
        <f>IF(ISERROR(VLOOKUP(K42,Eje_Pilar_Prop!$C$2:$E$104,3,FALSE))," ",VLOOKUP(K42,Eje_Pilar_Prop!$C$2:$E$104,3,FALSE))</f>
        <v xml:space="preserve"> </v>
      </c>
      <c r="N42" s="155" t="s">
        <v>881</v>
      </c>
      <c r="O42" s="164"/>
      <c r="P42" s="150" t="s">
        <v>930</v>
      </c>
      <c r="Q42" s="175">
        <v>30000000</v>
      </c>
      <c r="R42" s="176"/>
      <c r="S42" s="159"/>
      <c r="T42" s="160"/>
      <c r="U42" s="157"/>
      <c r="V42" s="161">
        <f t="shared" si="0"/>
        <v>30000000</v>
      </c>
      <c r="W42" s="162">
        <v>24345327</v>
      </c>
      <c r="X42" s="163"/>
      <c r="Y42" s="163"/>
      <c r="Z42" s="163"/>
      <c r="AA42" s="145"/>
      <c r="AB42" s="145"/>
      <c r="AC42" s="145"/>
      <c r="AD42" s="164"/>
      <c r="AE42" s="165"/>
      <c r="AF42" s="163"/>
      <c r="AG42" s="157"/>
      <c r="AH42" s="146"/>
      <c r="AI42" s="146"/>
      <c r="AJ42" s="146"/>
      <c r="AK42" s="146"/>
      <c r="AL42" s="166">
        <f t="shared" si="1"/>
        <v>0.81151090000000003</v>
      </c>
      <c r="AM42" s="177">
        <f>IF(SUMPRODUCT((A$14:A42=A42)*(B$14:B42=B42)*(D$14:D42=D42))&gt;1,0,1)</f>
        <v>0</v>
      </c>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row>
    <row r="43" spans="1:178" s="142" customFormat="1" ht="51" customHeight="1" x14ac:dyDescent="0.25">
      <c r="A43" s="172">
        <v>12</v>
      </c>
      <c r="B43" s="172">
        <v>2020</v>
      </c>
      <c r="C43" s="173"/>
      <c r="D43" s="173"/>
      <c r="E43" s="174" t="s">
        <v>153</v>
      </c>
      <c r="F43" s="148"/>
      <c r="G43" s="149"/>
      <c r="H43" s="150" t="s">
        <v>860</v>
      </c>
      <c r="I43" s="151" t="s">
        <v>131</v>
      </c>
      <c r="J43" s="152" t="s">
        <v>162</v>
      </c>
      <c r="K43" s="153"/>
      <c r="L43" s="154" t="str">
        <f>IF(ISERROR(VLOOKUP(K43,Eje_Pilar_Prop!$C$2:$E$104,2,FALSE))," ",VLOOKUP(K43,Eje_Pilar_Prop!$C$2:$E$104,2,FALSE))</f>
        <v xml:space="preserve"> </v>
      </c>
      <c r="M43" s="154" t="str">
        <f>IF(ISERROR(VLOOKUP(K43,Eje_Pilar_Prop!$C$2:$E$104,3,FALSE))," ",VLOOKUP(K43,Eje_Pilar_Prop!$C$2:$E$104,3,FALSE))</f>
        <v xml:space="preserve"> </v>
      </c>
      <c r="N43" s="155" t="s">
        <v>882</v>
      </c>
      <c r="O43" s="164"/>
      <c r="P43" s="150" t="s">
        <v>931</v>
      </c>
      <c r="Q43" s="175">
        <v>10500000</v>
      </c>
      <c r="R43" s="176"/>
      <c r="S43" s="159"/>
      <c r="T43" s="160"/>
      <c r="U43" s="157"/>
      <c r="V43" s="161">
        <f t="shared" si="0"/>
        <v>10500000</v>
      </c>
      <c r="W43" s="162">
        <v>10440025</v>
      </c>
      <c r="X43" s="163"/>
      <c r="Y43" s="163"/>
      <c r="Z43" s="163"/>
      <c r="AA43" s="145"/>
      <c r="AB43" s="145"/>
      <c r="AC43" s="145"/>
      <c r="AD43" s="164"/>
      <c r="AE43" s="165"/>
      <c r="AF43" s="163"/>
      <c r="AG43" s="157"/>
      <c r="AH43" s="146"/>
      <c r="AI43" s="146"/>
      <c r="AJ43" s="146"/>
      <c r="AK43" s="146"/>
      <c r="AL43" s="166">
        <f t="shared" si="1"/>
        <v>0.99428809523809525</v>
      </c>
      <c r="AM43" s="177">
        <f>IF(SUMPRODUCT((A$14:A43=A43)*(B$14:B43=B43)*(D$14:D43=D43))&gt;1,0,1)</f>
        <v>0</v>
      </c>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178"/>
      <c r="DP43" s="178"/>
      <c r="DQ43" s="178"/>
      <c r="DR43" s="178"/>
      <c r="DS43" s="178"/>
      <c r="DT43" s="178"/>
      <c r="DU43" s="178"/>
      <c r="DV43" s="178"/>
      <c r="DW43" s="178"/>
      <c r="DX43" s="178"/>
      <c r="DY43" s="178"/>
      <c r="DZ43" s="178"/>
      <c r="EA43" s="178"/>
      <c r="EB43" s="178"/>
      <c r="EC43" s="178"/>
      <c r="ED43" s="178"/>
      <c r="EE43" s="178"/>
      <c r="EF43" s="178"/>
      <c r="EG43" s="178"/>
      <c r="EH43" s="178"/>
      <c r="EI43" s="178"/>
      <c r="EJ43" s="178"/>
      <c r="EK43" s="178"/>
      <c r="EL43" s="178"/>
      <c r="EM43" s="178"/>
      <c r="EN43" s="178"/>
      <c r="EO43" s="178"/>
      <c r="EP43" s="178"/>
      <c r="EQ43" s="178"/>
      <c r="ER43" s="178"/>
      <c r="ES43" s="178"/>
      <c r="ET43" s="178"/>
      <c r="EU43" s="178"/>
      <c r="EV43" s="178"/>
      <c r="EW43" s="178"/>
      <c r="EX43" s="178"/>
      <c r="EY43" s="178"/>
      <c r="EZ43" s="178"/>
      <c r="FA43" s="178"/>
      <c r="FB43" s="178"/>
      <c r="FC43" s="178"/>
      <c r="FD43" s="178"/>
      <c r="FE43" s="178"/>
      <c r="FF43" s="178"/>
      <c r="FG43" s="178"/>
      <c r="FH43" s="178"/>
      <c r="FI43" s="178"/>
      <c r="FJ43" s="178"/>
      <c r="FK43" s="178"/>
      <c r="FL43" s="178"/>
      <c r="FM43" s="178"/>
      <c r="FN43" s="178"/>
      <c r="FO43" s="178"/>
      <c r="FP43" s="178"/>
      <c r="FQ43" s="178"/>
      <c r="FR43" s="178"/>
      <c r="FS43" s="178"/>
      <c r="FT43" s="178"/>
      <c r="FU43" s="178"/>
      <c r="FV43" s="178"/>
    </row>
    <row r="44" spans="1:178" s="142" customFormat="1" ht="51" customHeight="1" x14ac:dyDescent="0.25">
      <c r="A44" s="172">
        <v>12</v>
      </c>
      <c r="B44" s="172">
        <v>2020</v>
      </c>
      <c r="C44" s="173"/>
      <c r="D44" s="173"/>
      <c r="E44" s="174" t="s">
        <v>153</v>
      </c>
      <c r="F44" s="148"/>
      <c r="G44" s="149"/>
      <c r="H44" s="150" t="s">
        <v>840</v>
      </c>
      <c r="I44" s="151" t="s">
        <v>131</v>
      </c>
      <c r="J44" s="152" t="s">
        <v>162</v>
      </c>
      <c r="K44" s="153"/>
      <c r="L44" s="154" t="str">
        <f>IF(ISERROR(VLOOKUP(K44,Eje_Pilar_Prop!$C$2:$E$104,2,FALSE))," ",VLOOKUP(K44,Eje_Pilar_Prop!$C$2:$E$104,2,FALSE))</f>
        <v xml:space="preserve"> </v>
      </c>
      <c r="M44" s="154" t="str">
        <f>IF(ISERROR(VLOOKUP(K44,Eje_Pilar_Prop!$C$2:$E$104,3,FALSE))," ",VLOOKUP(K44,Eje_Pilar_Prop!$C$2:$E$104,3,FALSE))</f>
        <v xml:space="preserve"> </v>
      </c>
      <c r="N44" s="155" t="s">
        <v>883</v>
      </c>
      <c r="O44" s="164"/>
      <c r="P44" s="150" t="s">
        <v>929</v>
      </c>
      <c r="Q44" s="175">
        <v>5000000</v>
      </c>
      <c r="R44" s="176"/>
      <c r="S44" s="159"/>
      <c r="T44" s="160"/>
      <c r="U44" s="157"/>
      <c r="V44" s="161">
        <f t="shared" si="0"/>
        <v>5000000</v>
      </c>
      <c r="W44" s="162">
        <v>1452130</v>
      </c>
      <c r="X44" s="163"/>
      <c r="Y44" s="163"/>
      <c r="Z44" s="163"/>
      <c r="AA44" s="145"/>
      <c r="AB44" s="145"/>
      <c r="AC44" s="145"/>
      <c r="AD44" s="164"/>
      <c r="AE44" s="165"/>
      <c r="AF44" s="163"/>
      <c r="AG44" s="157"/>
      <c r="AH44" s="146"/>
      <c r="AI44" s="146"/>
      <c r="AJ44" s="146"/>
      <c r="AK44" s="146"/>
      <c r="AL44" s="166">
        <f t="shared" si="1"/>
        <v>0.29042600000000002</v>
      </c>
      <c r="AM44" s="177">
        <f>IF(SUMPRODUCT((A$14:A44=A44)*(B$14:B44=B44)*(D$14:D44=D44))&gt;1,0,1)</f>
        <v>0</v>
      </c>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8"/>
      <c r="FA44" s="178"/>
      <c r="FB44" s="178"/>
      <c r="FC44" s="178"/>
      <c r="FD44" s="178"/>
      <c r="FE44" s="178"/>
      <c r="FF44" s="178"/>
      <c r="FG44" s="178"/>
      <c r="FH44" s="178"/>
      <c r="FI44" s="178"/>
      <c r="FJ44" s="178"/>
      <c r="FK44" s="178"/>
      <c r="FL44" s="178"/>
      <c r="FM44" s="178"/>
      <c r="FN44" s="178"/>
      <c r="FO44" s="178"/>
      <c r="FP44" s="178"/>
      <c r="FQ44" s="178"/>
      <c r="FR44" s="178"/>
      <c r="FS44" s="178"/>
      <c r="FT44" s="178"/>
      <c r="FU44" s="178"/>
      <c r="FV44" s="178"/>
    </row>
    <row r="45" spans="1:178" s="142" customFormat="1" ht="51" customHeight="1" x14ac:dyDescent="0.25">
      <c r="A45" s="172">
        <v>12</v>
      </c>
      <c r="B45" s="172">
        <v>2020</v>
      </c>
      <c r="C45" s="173"/>
      <c r="D45" s="173"/>
      <c r="E45" s="174" t="s">
        <v>153</v>
      </c>
      <c r="F45" s="148"/>
      <c r="G45" s="149"/>
      <c r="H45" s="150" t="s">
        <v>859</v>
      </c>
      <c r="I45" s="151" t="s">
        <v>131</v>
      </c>
      <c r="J45" s="152" t="s">
        <v>162</v>
      </c>
      <c r="K45" s="153"/>
      <c r="L45" s="154" t="str">
        <f>IF(ISERROR(VLOOKUP(K45,Eje_Pilar_Prop!$C$2:$E$104,2,FALSE))," ",VLOOKUP(K45,Eje_Pilar_Prop!$C$2:$E$104,2,FALSE))</f>
        <v xml:space="preserve"> </v>
      </c>
      <c r="M45" s="154" t="str">
        <f>IF(ISERROR(VLOOKUP(K45,Eje_Pilar_Prop!$C$2:$E$104,3,FALSE))," ",VLOOKUP(K45,Eje_Pilar_Prop!$C$2:$E$104,3,FALSE))</f>
        <v xml:space="preserve"> </v>
      </c>
      <c r="N45" s="155" t="s">
        <v>884</v>
      </c>
      <c r="O45" s="164"/>
      <c r="P45" s="150" t="s">
        <v>932</v>
      </c>
      <c r="Q45" s="175">
        <v>2500000</v>
      </c>
      <c r="R45" s="176"/>
      <c r="S45" s="159"/>
      <c r="T45" s="160"/>
      <c r="U45" s="157"/>
      <c r="V45" s="161">
        <f t="shared" si="0"/>
        <v>2500000</v>
      </c>
      <c r="W45" s="162">
        <v>964570</v>
      </c>
      <c r="X45" s="163"/>
      <c r="Y45" s="163"/>
      <c r="Z45" s="163"/>
      <c r="AA45" s="145"/>
      <c r="AB45" s="145"/>
      <c r="AC45" s="145"/>
      <c r="AD45" s="164"/>
      <c r="AE45" s="165"/>
      <c r="AF45" s="163"/>
      <c r="AG45" s="157"/>
      <c r="AH45" s="146"/>
      <c r="AI45" s="146"/>
      <c r="AJ45" s="146"/>
      <c r="AK45" s="146"/>
      <c r="AL45" s="166">
        <f t="shared" si="1"/>
        <v>0.385828</v>
      </c>
      <c r="AM45" s="177">
        <f>IF(SUMPRODUCT((A$14:A45=A45)*(B$14:B45=B45)*(D$14:D45=D45))&gt;1,0,1)</f>
        <v>0</v>
      </c>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178"/>
      <c r="DP45" s="178"/>
      <c r="DQ45" s="178"/>
      <c r="DR45" s="178"/>
      <c r="DS45" s="178"/>
      <c r="DT45" s="178"/>
      <c r="DU45" s="178"/>
      <c r="DV45" s="178"/>
      <c r="DW45" s="178"/>
      <c r="DX45" s="178"/>
      <c r="DY45" s="178"/>
      <c r="DZ45" s="178"/>
      <c r="EA45" s="178"/>
      <c r="EB45" s="178"/>
      <c r="EC45" s="178"/>
      <c r="ED45" s="178"/>
      <c r="EE45" s="178"/>
      <c r="EF45" s="178"/>
      <c r="EG45" s="178"/>
      <c r="EH45" s="178"/>
      <c r="EI45" s="178"/>
      <c r="EJ45" s="178"/>
      <c r="EK45" s="178"/>
      <c r="EL45" s="178"/>
      <c r="EM45" s="178"/>
      <c r="EN45" s="178"/>
      <c r="EO45" s="178"/>
      <c r="EP45" s="178"/>
      <c r="EQ45" s="178"/>
      <c r="ER45" s="178"/>
      <c r="ES45" s="178"/>
      <c r="ET45" s="178"/>
      <c r="EU45" s="178"/>
      <c r="EV45" s="178"/>
      <c r="EW45" s="178"/>
      <c r="EX45" s="178"/>
      <c r="EY45" s="178"/>
      <c r="EZ45" s="178"/>
      <c r="FA45" s="178"/>
      <c r="FB45" s="178"/>
      <c r="FC45" s="178"/>
      <c r="FD45" s="178"/>
      <c r="FE45" s="178"/>
      <c r="FF45" s="178"/>
      <c r="FG45" s="178"/>
      <c r="FH45" s="178"/>
      <c r="FI45" s="178"/>
      <c r="FJ45" s="178"/>
      <c r="FK45" s="178"/>
      <c r="FL45" s="178"/>
      <c r="FM45" s="178"/>
      <c r="FN45" s="178"/>
      <c r="FO45" s="178"/>
      <c r="FP45" s="178"/>
      <c r="FQ45" s="178"/>
      <c r="FR45" s="178"/>
      <c r="FS45" s="178"/>
      <c r="FT45" s="178"/>
      <c r="FU45" s="178"/>
      <c r="FV45" s="178"/>
    </row>
    <row r="46" spans="1:178" s="142" customFormat="1" ht="51" customHeight="1" x14ac:dyDescent="0.25">
      <c r="A46" s="172">
        <v>12</v>
      </c>
      <c r="B46" s="172">
        <v>2020</v>
      </c>
      <c r="C46" s="173"/>
      <c r="D46" s="173"/>
      <c r="E46" s="174" t="s">
        <v>153</v>
      </c>
      <c r="F46" s="148"/>
      <c r="G46" s="149"/>
      <c r="H46" s="150" t="s">
        <v>858</v>
      </c>
      <c r="I46" s="151" t="s">
        <v>131</v>
      </c>
      <c r="J46" s="152" t="s">
        <v>162</v>
      </c>
      <c r="K46" s="153"/>
      <c r="L46" s="154" t="str">
        <f>IF(ISERROR(VLOOKUP(K46,Eje_Pilar_Prop!$C$2:$E$104,2,FALSE))," ",VLOOKUP(K46,Eje_Pilar_Prop!$C$2:$E$104,2,FALSE))</f>
        <v xml:space="preserve"> </v>
      </c>
      <c r="M46" s="154" t="str">
        <f>IF(ISERROR(VLOOKUP(K46,Eje_Pilar_Prop!$C$2:$E$104,3,FALSE))," ",VLOOKUP(K46,Eje_Pilar_Prop!$C$2:$E$104,3,FALSE))</f>
        <v xml:space="preserve"> </v>
      </c>
      <c r="N46" s="155" t="s">
        <v>878</v>
      </c>
      <c r="O46" s="164"/>
      <c r="P46" s="150" t="s">
        <v>933</v>
      </c>
      <c r="Q46" s="175">
        <v>91167001</v>
      </c>
      <c r="R46" s="176"/>
      <c r="S46" s="159"/>
      <c r="T46" s="160"/>
      <c r="U46" s="157"/>
      <c r="V46" s="161">
        <f t="shared" si="0"/>
        <v>91167001</v>
      </c>
      <c r="W46" s="162">
        <v>82412814</v>
      </c>
      <c r="X46" s="163"/>
      <c r="Y46" s="163"/>
      <c r="Z46" s="163"/>
      <c r="AA46" s="145"/>
      <c r="AB46" s="145"/>
      <c r="AC46" s="145"/>
      <c r="AD46" s="164"/>
      <c r="AE46" s="165"/>
      <c r="AF46" s="163"/>
      <c r="AG46" s="157"/>
      <c r="AH46" s="146"/>
      <c r="AI46" s="146"/>
      <c r="AJ46" s="146"/>
      <c r="AK46" s="146"/>
      <c r="AL46" s="166">
        <f t="shared" si="1"/>
        <v>0.90397636311410534</v>
      </c>
      <c r="AM46" s="177">
        <f>IF(SUMPRODUCT((A$14:A46=A46)*(B$14:B46=B46)*(D$14:D46=D46))&gt;1,0,1)</f>
        <v>0</v>
      </c>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8"/>
      <c r="EU46" s="178"/>
      <c r="EV46" s="178"/>
      <c r="EW46" s="178"/>
      <c r="EX46" s="178"/>
      <c r="EY46" s="178"/>
      <c r="EZ46" s="178"/>
      <c r="FA46" s="178"/>
      <c r="FB46" s="178"/>
      <c r="FC46" s="178"/>
      <c r="FD46" s="178"/>
      <c r="FE46" s="178"/>
      <c r="FF46" s="178"/>
      <c r="FG46" s="178"/>
      <c r="FH46" s="178"/>
      <c r="FI46" s="178"/>
      <c r="FJ46" s="178"/>
      <c r="FK46" s="178"/>
      <c r="FL46" s="178"/>
      <c r="FM46" s="178"/>
      <c r="FN46" s="178"/>
      <c r="FO46" s="178"/>
      <c r="FP46" s="178"/>
      <c r="FQ46" s="178"/>
      <c r="FR46" s="178"/>
      <c r="FS46" s="178"/>
      <c r="FT46" s="178"/>
      <c r="FU46" s="178"/>
      <c r="FV46" s="178"/>
    </row>
    <row r="47" spans="1:178" s="142" customFormat="1" ht="51" customHeight="1" x14ac:dyDescent="0.25">
      <c r="A47" s="172">
        <v>12</v>
      </c>
      <c r="B47" s="172">
        <v>2020</v>
      </c>
      <c r="C47" s="173"/>
      <c r="D47" s="173"/>
      <c r="E47" s="174" t="s">
        <v>153</v>
      </c>
      <c r="F47" s="148"/>
      <c r="G47" s="149"/>
      <c r="H47" s="150" t="s">
        <v>857</v>
      </c>
      <c r="I47" s="151" t="s">
        <v>131</v>
      </c>
      <c r="J47" s="152" t="s">
        <v>162</v>
      </c>
      <c r="K47" s="153"/>
      <c r="L47" s="154" t="str">
        <f>IF(ISERROR(VLOOKUP(K47,Eje_Pilar_Prop!$C$2:$E$104,2,FALSE))," ",VLOOKUP(K47,Eje_Pilar_Prop!$C$2:$E$104,2,FALSE))</f>
        <v xml:space="preserve"> </v>
      </c>
      <c r="M47" s="154" t="str">
        <f>IF(ISERROR(VLOOKUP(K47,Eje_Pilar_Prop!$C$2:$E$104,3,FALSE))," ",VLOOKUP(K47,Eje_Pilar_Prop!$C$2:$E$104,3,FALSE))</f>
        <v xml:space="preserve"> </v>
      </c>
      <c r="N47" s="155" t="s">
        <v>878</v>
      </c>
      <c r="O47" s="164"/>
      <c r="P47" s="150" t="s">
        <v>922</v>
      </c>
      <c r="Q47" s="175">
        <v>91166982</v>
      </c>
      <c r="R47" s="176"/>
      <c r="S47" s="159"/>
      <c r="T47" s="160"/>
      <c r="U47" s="157"/>
      <c r="V47" s="161">
        <f t="shared" si="0"/>
        <v>91166982</v>
      </c>
      <c r="W47" s="162">
        <v>82412814</v>
      </c>
      <c r="X47" s="163"/>
      <c r="Y47" s="163"/>
      <c r="Z47" s="163"/>
      <c r="AA47" s="145"/>
      <c r="AB47" s="145"/>
      <c r="AC47" s="145"/>
      <c r="AD47" s="164"/>
      <c r="AE47" s="165"/>
      <c r="AF47" s="163"/>
      <c r="AG47" s="157"/>
      <c r="AH47" s="146"/>
      <c r="AI47" s="146"/>
      <c r="AJ47" s="146"/>
      <c r="AK47" s="146"/>
      <c r="AL47" s="166">
        <f t="shared" si="1"/>
        <v>0.90397655151072132</v>
      </c>
      <c r="AM47" s="177">
        <f>IF(SUMPRODUCT((A$14:A47=A47)*(B$14:B47=B47)*(D$14:D47=D47))&gt;1,0,1)</f>
        <v>0</v>
      </c>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c r="FA47" s="178"/>
      <c r="FB47" s="178"/>
      <c r="FC47" s="178"/>
      <c r="FD47" s="178"/>
      <c r="FE47" s="178"/>
      <c r="FF47" s="178"/>
      <c r="FG47" s="178"/>
      <c r="FH47" s="178"/>
      <c r="FI47" s="178"/>
      <c r="FJ47" s="178"/>
      <c r="FK47" s="178"/>
      <c r="FL47" s="178"/>
      <c r="FM47" s="178"/>
      <c r="FN47" s="178"/>
      <c r="FO47" s="178"/>
      <c r="FP47" s="178"/>
      <c r="FQ47" s="178"/>
      <c r="FR47" s="178"/>
      <c r="FS47" s="178"/>
      <c r="FT47" s="178"/>
      <c r="FU47" s="178"/>
      <c r="FV47" s="178"/>
    </row>
    <row r="48" spans="1:178" s="142" customFormat="1" ht="51" customHeight="1" x14ac:dyDescent="0.25">
      <c r="A48" s="172">
        <v>12</v>
      </c>
      <c r="B48" s="172">
        <v>2020</v>
      </c>
      <c r="C48" s="173"/>
      <c r="D48" s="173"/>
      <c r="E48" s="174" t="s">
        <v>153</v>
      </c>
      <c r="F48" s="148"/>
      <c r="G48" s="149"/>
      <c r="H48" s="150" t="s">
        <v>856</v>
      </c>
      <c r="I48" s="151" t="s">
        <v>131</v>
      </c>
      <c r="J48" s="152" t="s">
        <v>162</v>
      </c>
      <c r="K48" s="153"/>
      <c r="L48" s="154" t="str">
        <f>IF(ISERROR(VLOOKUP(K48,Eje_Pilar_Prop!$C$2:$E$104,2,FALSE))," ",VLOOKUP(K48,Eje_Pilar_Prop!$C$2:$E$104,2,FALSE))</f>
        <v xml:space="preserve"> </v>
      </c>
      <c r="M48" s="154" t="str">
        <f>IF(ISERROR(VLOOKUP(K48,Eje_Pilar_Prop!$C$2:$E$104,3,FALSE))," ",VLOOKUP(K48,Eje_Pilar_Prop!$C$2:$E$104,3,FALSE))</f>
        <v xml:space="preserve"> </v>
      </c>
      <c r="N48" s="155" t="s">
        <v>878</v>
      </c>
      <c r="O48" s="164"/>
      <c r="P48" s="150" t="s">
        <v>934</v>
      </c>
      <c r="Q48" s="175">
        <v>91166982</v>
      </c>
      <c r="R48" s="176"/>
      <c r="S48" s="159"/>
      <c r="T48" s="160"/>
      <c r="U48" s="157"/>
      <c r="V48" s="161">
        <f t="shared" si="0"/>
        <v>91166982</v>
      </c>
      <c r="W48" s="162">
        <v>82412814</v>
      </c>
      <c r="X48" s="163"/>
      <c r="Y48" s="163"/>
      <c r="Z48" s="163"/>
      <c r="AA48" s="145"/>
      <c r="AB48" s="145"/>
      <c r="AC48" s="145"/>
      <c r="AD48" s="164"/>
      <c r="AE48" s="165"/>
      <c r="AF48" s="163"/>
      <c r="AG48" s="157"/>
      <c r="AH48" s="146"/>
      <c r="AI48" s="146"/>
      <c r="AJ48" s="146"/>
      <c r="AK48" s="146"/>
      <c r="AL48" s="166">
        <f t="shared" si="1"/>
        <v>0.90397655151072132</v>
      </c>
      <c r="AM48" s="177">
        <f>IF(SUMPRODUCT((A$14:A48=A48)*(B$14:B48=B48)*(D$14:D48=D48))&gt;1,0,1)</f>
        <v>0</v>
      </c>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8"/>
      <c r="DI48" s="178"/>
      <c r="DJ48" s="178"/>
      <c r="DK48" s="178"/>
      <c r="DL48" s="178"/>
      <c r="DM48" s="178"/>
      <c r="DN48" s="178"/>
      <c r="DO48" s="178"/>
      <c r="DP48" s="178"/>
      <c r="DQ48" s="178"/>
      <c r="DR48" s="178"/>
      <c r="DS48" s="178"/>
      <c r="DT48" s="178"/>
      <c r="DU48" s="178"/>
      <c r="DV48" s="178"/>
      <c r="DW48" s="178"/>
      <c r="DX48" s="178"/>
      <c r="DY48" s="178"/>
      <c r="DZ48" s="178"/>
      <c r="EA48" s="178"/>
      <c r="EB48" s="178"/>
      <c r="EC48" s="178"/>
      <c r="ED48" s="178"/>
      <c r="EE48" s="178"/>
      <c r="EF48" s="178"/>
      <c r="EG48" s="178"/>
      <c r="EH48" s="178"/>
      <c r="EI48" s="178"/>
      <c r="EJ48" s="178"/>
      <c r="EK48" s="178"/>
      <c r="EL48" s="178"/>
      <c r="EM48" s="178"/>
      <c r="EN48" s="178"/>
      <c r="EO48" s="178"/>
      <c r="EP48" s="178"/>
      <c r="EQ48" s="178"/>
      <c r="ER48" s="178"/>
      <c r="ES48" s="178"/>
      <c r="ET48" s="178"/>
      <c r="EU48" s="178"/>
      <c r="EV48" s="178"/>
      <c r="EW48" s="178"/>
      <c r="EX48" s="178"/>
      <c r="EY48" s="178"/>
      <c r="EZ48" s="178"/>
      <c r="FA48" s="178"/>
      <c r="FB48" s="178"/>
      <c r="FC48" s="178"/>
      <c r="FD48" s="178"/>
      <c r="FE48" s="178"/>
      <c r="FF48" s="178"/>
      <c r="FG48" s="178"/>
      <c r="FH48" s="178"/>
      <c r="FI48" s="178"/>
      <c r="FJ48" s="178"/>
      <c r="FK48" s="178"/>
      <c r="FL48" s="178"/>
      <c r="FM48" s="178"/>
      <c r="FN48" s="178"/>
      <c r="FO48" s="178"/>
      <c r="FP48" s="178"/>
      <c r="FQ48" s="178"/>
      <c r="FR48" s="178"/>
      <c r="FS48" s="178"/>
      <c r="FT48" s="178"/>
      <c r="FU48" s="178"/>
      <c r="FV48" s="178"/>
    </row>
    <row r="49" spans="1:178" s="142" customFormat="1" ht="51" customHeight="1" x14ac:dyDescent="0.25">
      <c r="A49" s="172">
        <v>12</v>
      </c>
      <c r="B49" s="172">
        <v>2020</v>
      </c>
      <c r="C49" s="173"/>
      <c r="D49" s="173"/>
      <c r="E49" s="174" t="s">
        <v>153</v>
      </c>
      <c r="F49" s="148"/>
      <c r="G49" s="149"/>
      <c r="H49" s="150" t="s">
        <v>855</v>
      </c>
      <c r="I49" s="151" t="s">
        <v>131</v>
      </c>
      <c r="J49" s="152" t="s">
        <v>162</v>
      </c>
      <c r="K49" s="153"/>
      <c r="L49" s="154" t="str">
        <f>IF(ISERROR(VLOOKUP(K49,Eje_Pilar_Prop!$C$2:$E$104,2,FALSE))," ",VLOOKUP(K49,Eje_Pilar_Prop!$C$2:$E$104,2,FALSE))</f>
        <v xml:space="preserve"> </v>
      </c>
      <c r="M49" s="154" t="str">
        <f>IF(ISERROR(VLOOKUP(K49,Eje_Pilar_Prop!$C$2:$E$104,3,FALSE))," ",VLOOKUP(K49,Eje_Pilar_Prop!$C$2:$E$104,3,FALSE))</f>
        <v xml:space="preserve"> </v>
      </c>
      <c r="N49" s="155" t="s">
        <v>878</v>
      </c>
      <c r="O49" s="164"/>
      <c r="P49" s="150" t="s">
        <v>935</v>
      </c>
      <c r="Q49" s="175">
        <v>91166982</v>
      </c>
      <c r="R49" s="176"/>
      <c r="S49" s="159"/>
      <c r="T49" s="160"/>
      <c r="U49" s="157"/>
      <c r="V49" s="161">
        <f t="shared" si="0"/>
        <v>91166982</v>
      </c>
      <c r="W49" s="162">
        <v>82412814</v>
      </c>
      <c r="X49" s="163"/>
      <c r="Y49" s="163"/>
      <c r="Z49" s="163"/>
      <c r="AA49" s="145"/>
      <c r="AB49" s="145"/>
      <c r="AC49" s="145"/>
      <c r="AD49" s="164"/>
      <c r="AE49" s="165"/>
      <c r="AF49" s="163"/>
      <c r="AG49" s="157"/>
      <c r="AH49" s="146"/>
      <c r="AI49" s="146"/>
      <c r="AJ49" s="146"/>
      <c r="AK49" s="146"/>
      <c r="AL49" s="166">
        <f t="shared" si="1"/>
        <v>0.90397655151072132</v>
      </c>
      <c r="AM49" s="177">
        <f>IF(SUMPRODUCT((A$14:A49=A49)*(B$14:B49=B49)*(D$14:D49=D49))&gt;1,0,1)</f>
        <v>0</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c r="EE49" s="178"/>
      <c r="EF49" s="178"/>
      <c r="EG49" s="178"/>
      <c r="EH49" s="178"/>
      <c r="EI49" s="178"/>
      <c r="EJ49" s="178"/>
      <c r="EK49" s="178"/>
      <c r="EL49" s="178"/>
      <c r="EM49" s="178"/>
      <c r="EN49" s="178"/>
      <c r="EO49" s="178"/>
      <c r="EP49" s="178"/>
      <c r="EQ49" s="178"/>
      <c r="ER49" s="178"/>
      <c r="ES49" s="178"/>
      <c r="ET49" s="178"/>
      <c r="EU49" s="178"/>
      <c r="EV49" s="178"/>
      <c r="EW49" s="178"/>
      <c r="EX49" s="178"/>
      <c r="EY49" s="178"/>
      <c r="EZ49" s="178"/>
      <c r="FA49" s="178"/>
      <c r="FB49" s="178"/>
      <c r="FC49" s="178"/>
      <c r="FD49" s="178"/>
      <c r="FE49" s="178"/>
      <c r="FF49" s="178"/>
      <c r="FG49" s="178"/>
      <c r="FH49" s="178"/>
      <c r="FI49" s="178"/>
      <c r="FJ49" s="178"/>
      <c r="FK49" s="178"/>
      <c r="FL49" s="178"/>
      <c r="FM49" s="178"/>
      <c r="FN49" s="178"/>
      <c r="FO49" s="178"/>
      <c r="FP49" s="178"/>
      <c r="FQ49" s="178"/>
      <c r="FR49" s="178"/>
      <c r="FS49" s="178"/>
      <c r="FT49" s="178"/>
      <c r="FU49" s="178"/>
      <c r="FV49" s="178"/>
    </row>
    <row r="50" spans="1:178" s="142" customFormat="1" ht="51" customHeight="1" x14ac:dyDescent="0.25">
      <c r="A50" s="172">
        <v>12</v>
      </c>
      <c r="B50" s="172">
        <v>2020</v>
      </c>
      <c r="C50" s="173"/>
      <c r="D50" s="173"/>
      <c r="E50" s="174" t="s">
        <v>153</v>
      </c>
      <c r="F50" s="148"/>
      <c r="G50" s="149"/>
      <c r="H50" s="150" t="s">
        <v>854</v>
      </c>
      <c r="I50" s="151" t="s">
        <v>131</v>
      </c>
      <c r="J50" s="152" t="s">
        <v>162</v>
      </c>
      <c r="K50" s="153"/>
      <c r="L50" s="154" t="str">
        <f>IF(ISERROR(VLOOKUP(K50,Eje_Pilar_Prop!$C$2:$E$104,2,FALSE))," ",VLOOKUP(K50,Eje_Pilar_Prop!$C$2:$E$104,2,FALSE))</f>
        <v xml:space="preserve"> </v>
      </c>
      <c r="M50" s="154" t="str">
        <f>IF(ISERROR(VLOOKUP(K50,Eje_Pilar_Prop!$C$2:$E$104,3,FALSE))," ",VLOOKUP(K50,Eje_Pilar_Prop!$C$2:$E$104,3,FALSE))</f>
        <v xml:space="preserve"> </v>
      </c>
      <c r="N50" s="155" t="s">
        <v>878</v>
      </c>
      <c r="O50" s="164"/>
      <c r="P50" s="150" t="s">
        <v>936</v>
      </c>
      <c r="Q50" s="175">
        <v>91166982</v>
      </c>
      <c r="R50" s="176"/>
      <c r="S50" s="159"/>
      <c r="T50" s="160"/>
      <c r="U50" s="157"/>
      <c r="V50" s="161">
        <f t="shared" si="0"/>
        <v>91166982</v>
      </c>
      <c r="W50" s="162">
        <v>82412814</v>
      </c>
      <c r="X50" s="163"/>
      <c r="Y50" s="163"/>
      <c r="Z50" s="163"/>
      <c r="AA50" s="145"/>
      <c r="AB50" s="145"/>
      <c r="AC50" s="145"/>
      <c r="AD50" s="164"/>
      <c r="AE50" s="165"/>
      <c r="AF50" s="163"/>
      <c r="AG50" s="157"/>
      <c r="AH50" s="146"/>
      <c r="AI50" s="146"/>
      <c r="AJ50" s="146"/>
      <c r="AK50" s="146"/>
      <c r="AL50" s="166">
        <f t="shared" si="1"/>
        <v>0.90397655151072132</v>
      </c>
      <c r="AM50" s="177">
        <f>IF(SUMPRODUCT((A$14:A50=A50)*(B$14:B50=B50)*(D$14:D50=D50))&gt;1,0,1)</f>
        <v>0</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c r="EE50" s="178"/>
      <c r="EF50" s="178"/>
      <c r="EG50" s="178"/>
      <c r="EH50" s="178"/>
      <c r="EI50" s="178"/>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178"/>
      <c r="FG50" s="178"/>
      <c r="FH50" s="178"/>
      <c r="FI50" s="178"/>
      <c r="FJ50" s="178"/>
      <c r="FK50" s="178"/>
      <c r="FL50" s="178"/>
      <c r="FM50" s="178"/>
      <c r="FN50" s="178"/>
      <c r="FO50" s="178"/>
      <c r="FP50" s="178"/>
      <c r="FQ50" s="178"/>
      <c r="FR50" s="178"/>
      <c r="FS50" s="178"/>
      <c r="FT50" s="178"/>
      <c r="FU50" s="178"/>
      <c r="FV50" s="178"/>
    </row>
    <row r="51" spans="1:178" s="142" customFormat="1" ht="51" customHeight="1" x14ac:dyDescent="0.25">
      <c r="A51" s="172">
        <v>12</v>
      </c>
      <c r="B51" s="172">
        <v>2020</v>
      </c>
      <c r="C51" s="173"/>
      <c r="D51" s="173"/>
      <c r="E51" s="174" t="s">
        <v>153</v>
      </c>
      <c r="F51" s="148"/>
      <c r="G51" s="149"/>
      <c r="H51" s="150" t="s">
        <v>853</v>
      </c>
      <c r="I51" s="151" t="s">
        <v>131</v>
      </c>
      <c r="J51" s="152" t="s">
        <v>162</v>
      </c>
      <c r="K51" s="153"/>
      <c r="L51" s="154" t="str">
        <f>IF(ISERROR(VLOOKUP(K51,Eje_Pilar_Prop!$C$2:$E$104,2,FALSE))," ",VLOOKUP(K51,Eje_Pilar_Prop!$C$2:$E$104,2,FALSE))</f>
        <v xml:space="preserve"> </v>
      </c>
      <c r="M51" s="154" t="str">
        <f>IF(ISERROR(VLOOKUP(K51,Eje_Pilar_Prop!$C$2:$E$104,3,FALSE))," ",VLOOKUP(K51,Eje_Pilar_Prop!$C$2:$E$104,3,FALSE))</f>
        <v xml:space="preserve"> </v>
      </c>
      <c r="N51" s="155" t="s">
        <v>878</v>
      </c>
      <c r="O51" s="164"/>
      <c r="P51" s="150" t="s">
        <v>937</v>
      </c>
      <c r="Q51" s="175">
        <v>91166982</v>
      </c>
      <c r="R51" s="176"/>
      <c r="S51" s="159"/>
      <c r="T51" s="160"/>
      <c r="U51" s="157"/>
      <c r="V51" s="161">
        <f t="shared" si="0"/>
        <v>91166982</v>
      </c>
      <c r="W51" s="162">
        <v>82412814</v>
      </c>
      <c r="X51" s="163"/>
      <c r="Y51" s="163"/>
      <c r="Z51" s="163"/>
      <c r="AA51" s="145"/>
      <c r="AB51" s="145"/>
      <c r="AC51" s="145"/>
      <c r="AD51" s="164"/>
      <c r="AE51" s="165"/>
      <c r="AF51" s="163"/>
      <c r="AG51" s="157"/>
      <c r="AH51" s="146"/>
      <c r="AI51" s="146"/>
      <c r="AJ51" s="146"/>
      <c r="AK51" s="146"/>
      <c r="AL51" s="166">
        <f t="shared" si="1"/>
        <v>0.90397655151072132</v>
      </c>
      <c r="AM51" s="177">
        <f>IF(SUMPRODUCT((A$14:A51=A51)*(B$14:B51=B51)*(D$14:D51=D51))&gt;1,0,1)</f>
        <v>0</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c r="EE51" s="178"/>
      <c r="EF51" s="178"/>
      <c r="EG51" s="178"/>
      <c r="EH51" s="17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8"/>
      <c r="FG51" s="178"/>
      <c r="FH51" s="178"/>
      <c r="FI51" s="178"/>
      <c r="FJ51" s="178"/>
      <c r="FK51" s="178"/>
      <c r="FL51" s="178"/>
      <c r="FM51" s="178"/>
      <c r="FN51" s="178"/>
      <c r="FO51" s="178"/>
      <c r="FP51" s="178"/>
      <c r="FQ51" s="178"/>
      <c r="FR51" s="178"/>
      <c r="FS51" s="178"/>
      <c r="FT51" s="178"/>
      <c r="FU51" s="178"/>
      <c r="FV51" s="178"/>
    </row>
    <row r="52" spans="1:178" s="142" customFormat="1" ht="51" customHeight="1" x14ac:dyDescent="0.25">
      <c r="A52" s="172">
        <v>12</v>
      </c>
      <c r="B52" s="172">
        <v>2020</v>
      </c>
      <c r="C52" s="173"/>
      <c r="D52" s="173"/>
      <c r="E52" s="174" t="s">
        <v>153</v>
      </c>
      <c r="F52" s="148"/>
      <c r="G52" s="149"/>
      <c r="H52" s="150" t="s">
        <v>852</v>
      </c>
      <c r="I52" s="151" t="s">
        <v>131</v>
      </c>
      <c r="J52" s="152" t="s">
        <v>162</v>
      </c>
      <c r="K52" s="153"/>
      <c r="L52" s="154" t="str">
        <f>IF(ISERROR(VLOOKUP(K52,Eje_Pilar_Prop!$C$2:$E$104,2,FALSE))," ",VLOOKUP(K52,Eje_Pilar_Prop!$C$2:$E$104,2,FALSE))</f>
        <v xml:space="preserve"> </v>
      </c>
      <c r="M52" s="154" t="str">
        <f>IF(ISERROR(VLOOKUP(K52,Eje_Pilar_Prop!$C$2:$E$104,3,FALSE))," ",VLOOKUP(K52,Eje_Pilar_Prop!$C$2:$E$104,3,FALSE))</f>
        <v xml:space="preserve"> </v>
      </c>
      <c r="N52" s="155" t="s">
        <v>878</v>
      </c>
      <c r="O52" s="164"/>
      <c r="P52" s="150" t="s">
        <v>915</v>
      </c>
      <c r="Q52" s="175">
        <v>91166982</v>
      </c>
      <c r="R52" s="176"/>
      <c r="S52" s="159"/>
      <c r="T52" s="160"/>
      <c r="U52" s="157"/>
      <c r="V52" s="161">
        <f t="shared" si="0"/>
        <v>91166982</v>
      </c>
      <c r="W52" s="162">
        <v>82056865</v>
      </c>
      <c r="X52" s="163"/>
      <c r="Y52" s="163"/>
      <c r="Z52" s="163"/>
      <c r="AA52" s="145"/>
      <c r="AB52" s="145"/>
      <c r="AC52" s="145"/>
      <c r="AD52" s="164"/>
      <c r="AE52" s="165"/>
      <c r="AF52" s="163"/>
      <c r="AG52" s="157"/>
      <c r="AH52" s="146"/>
      <c r="AI52" s="146"/>
      <c r="AJ52" s="146"/>
      <c r="AK52" s="146"/>
      <c r="AL52" s="166">
        <f t="shared" si="1"/>
        <v>0.90007218841575776</v>
      </c>
      <c r="AM52" s="177">
        <f>IF(SUMPRODUCT((A$14:A52=A52)*(B$14:B52=B52)*(D$14:D52=D52))&gt;1,0,1)</f>
        <v>0</v>
      </c>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178"/>
      <c r="FG52" s="178"/>
      <c r="FH52" s="178"/>
      <c r="FI52" s="178"/>
      <c r="FJ52" s="178"/>
      <c r="FK52" s="178"/>
      <c r="FL52" s="178"/>
      <c r="FM52" s="178"/>
      <c r="FN52" s="178"/>
      <c r="FO52" s="178"/>
      <c r="FP52" s="178"/>
      <c r="FQ52" s="178"/>
      <c r="FR52" s="178"/>
      <c r="FS52" s="178"/>
      <c r="FT52" s="178"/>
      <c r="FU52" s="178"/>
      <c r="FV52" s="178"/>
    </row>
    <row r="53" spans="1:178" s="142" customFormat="1" ht="51" customHeight="1" x14ac:dyDescent="0.25">
      <c r="A53" s="172">
        <v>12</v>
      </c>
      <c r="B53" s="172">
        <v>2020</v>
      </c>
      <c r="C53" s="173"/>
      <c r="D53" s="173"/>
      <c r="E53" s="174" t="s">
        <v>153</v>
      </c>
      <c r="F53" s="148"/>
      <c r="G53" s="149"/>
      <c r="H53" s="150" t="s">
        <v>851</v>
      </c>
      <c r="I53" s="151" t="s">
        <v>131</v>
      </c>
      <c r="J53" s="152" t="s">
        <v>162</v>
      </c>
      <c r="K53" s="153"/>
      <c r="L53" s="154" t="str">
        <f>IF(ISERROR(VLOOKUP(K53,Eje_Pilar_Prop!$C$2:$E$104,2,FALSE))," ",VLOOKUP(K53,Eje_Pilar_Prop!$C$2:$E$104,2,FALSE))</f>
        <v xml:space="preserve"> </v>
      </c>
      <c r="M53" s="154" t="str">
        <f>IF(ISERROR(VLOOKUP(K53,Eje_Pilar_Prop!$C$2:$E$104,3,FALSE))," ",VLOOKUP(K53,Eje_Pilar_Prop!$C$2:$E$104,3,FALSE))</f>
        <v xml:space="preserve"> </v>
      </c>
      <c r="N53" s="155" t="s">
        <v>878</v>
      </c>
      <c r="O53" s="164"/>
      <c r="P53" s="150" t="s">
        <v>923</v>
      </c>
      <c r="Q53" s="175">
        <v>91166982</v>
      </c>
      <c r="R53" s="176"/>
      <c r="S53" s="159"/>
      <c r="T53" s="160"/>
      <c r="U53" s="157"/>
      <c r="V53" s="161">
        <f t="shared" si="0"/>
        <v>91166982</v>
      </c>
      <c r="W53" s="162">
        <v>82412814</v>
      </c>
      <c r="X53" s="163"/>
      <c r="Y53" s="163"/>
      <c r="Z53" s="163"/>
      <c r="AA53" s="145"/>
      <c r="AB53" s="145"/>
      <c r="AC53" s="145"/>
      <c r="AD53" s="164"/>
      <c r="AE53" s="165"/>
      <c r="AF53" s="163"/>
      <c r="AG53" s="157"/>
      <c r="AH53" s="146"/>
      <c r="AI53" s="146"/>
      <c r="AJ53" s="146"/>
      <c r="AK53" s="146"/>
      <c r="AL53" s="166">
        <f t="shared" si="1"/>
        <v>0.90397655151072132</v>
      </c>
      <c r="AM53" s="177">
        <f>IF(SUMPRODUCT((A$14:A53=A53)*(B$14:B53=B53)*(D$14:D53=D53))&gt;1,0,1)</f>
        <v>0</v>
      </c>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c r="EE53" s="178"/>
      <c r="EF53" s="178"/>
      <c r="EG53" s="178"/>
      <c r="EH53" s="178"/>
      <c r="EI53" s="178"/>
      <c r="EJ53" s="178"/>
      <c r="EK53" s="178"/>
      <c r="EL53" s="178"/>
      <c r="EM53" s="178"/>
      <c r="EN53" s="178"/>
      <c r="EO53" s="178"/>
      <c r="EP53" s="178"/>
      <c r="EQ53" s="178"/>
      <c r="ER53" s="178"/>
      <c r="ES53" s="178"/>
      <c r="ET53" s="178"/>
      <c r="EU53" s="178"/>
      <c r="EV53" s="178"/>
      <c r="EW53" s="178"/>
      <c r="EX53" s="178"/>
      <c r="EY53" s="178"/>
      <c r="EZ53" s="178"/>
      <c r="FA53" s="178"/>
      <c r="FB53" s="178"/>
      <c r="FC53" s="178"/>
      <c r="FD53" s="178"/>
      <c r="FE53" s="178"/>
      <c r="FF53" s="178"/>
      <c r="FG53" s="178"/>
      <c r="FH53" s="178"/>
      <c r="FI53" s="178"/>
      <c r="FJ53" s="178"/>
      <c r="FK53" s="178"/>
      <c r="FL53" s="178"/>
      <c r="FM53" s="178"/>
      <c r="FN53" s="178"/>
      <c r="FO53" s="178"/>
      <c r="FP53" s="178"/>
      <c r="FQ53" s="178"/>
      <c r="FR53" s="178"/>
      <c r="FS53" s="178"/>
      <c r="FT53" s="178"/>
      <c r="FU53" s="178"/>
      <c r="FV53" s="178"/>
    </row>
    <row r="54" spans="1:178" s="142" customFormat="1" ht="51" customHeight="1" x14ac:dyDescent="0.25">
      <c r="A54" s="172">
        <v>12</v>
      </c>
      <c r="B54" s="172">
        <v>2020</v>
      </c>
      <c r="C54" s="173"/>
      <c r="D54" s="173"/>
      <c r="E54" s="174" t="s">
        <v>153</v>
      </c>
      <c r="F54" s="148"/>
      <c r="G54" s="149"/>
      <c r="H54" s="150" t="s">
        <v>850</v>
      </c>
      <c r="I54" s="151" t="s">
        <v>131</v>
      </c>
      <c r="J54" s="152" t="s">
        <v>162</v>
      </c>
      <c r="K54" s="153"/>
      <c r="L54" s="154" t="str">
        <f>IF(ISERROR(VLOOKUP(K54,Eje_Pilar_Prop!$C$2:$E$104,2,FALSE))," ",VLOOKUP(K54,Eje_Pilar_Prop!$C$2:$E$104,2,FALSE))</f>
        <v xml:space="preserve"> </v>
      </c>
      <c r="M54" s="154" t="str">
        <f>IF(ISERROR(VLOOKUP(K54,Eje_Pilar_Prop!$C$2:$E$104,3,FALSE))," ",VLOOKUP(K54,Eje_Pilar_Prop!$C$2:$E$104,3,FALSE))</f>
        <v xml:space="preserve"> </v>
      </c>
      <c r="N54" s="155" t="s">
        <v>878</v>
      </c>
      <c r="O54" s="164"/>
      <c r="P54" s="150" t="s">
        <v>938</v>
      </c>
      <c r="Q54" s="175">
        <v>91166982</v>
      </c>
      <c r="R54" s="176"/>
      <c r="S54" s="159"/>
      <c r="T54" s="160"/>
      <c r="U54" s="157"/>
      <c r="V54" s="161">
        <f t="shared" si="0"/>
        <v>91166982</v>
      </c>
      <c r="W54" s="162">
        <v>82412814</v>
      </c>
      <c r="X54" s="163"/>
      <c r="Y54" s="163"/>
      <c r="Z54" s="163"/>
      <c r="AA54" s="145"/>
      <c r="AB54" s="145"/>
      <c r="AC54" s="145"/>
      <c r="AD54" s="164"/>
      <c r="AE54" s="165"/>
      <c r="AF54" s="163"/>
      <c r="AG54" s="157"/>
      <c r="AH54" s="146"/>
      <c r="AI54" s="146"/>
      <c r="AJ54" s="146"/>
      <c r="AK54" s="146"/>
      <c r="AL54" s="166">
        <f t="shared" si="1"/>
        <v>0.90397655151072132</v>
      </c>
      <c r="AM54" s="177">
        <f>IF(SUMPRODUCT((A$14:A54=A54)*(B$14:B54=B54)*(D$14:D54=D54))&gt;1,0,1)</f>
        <v>0</v>
      </c>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178"/>
      <c r="FA54" s="178"/>
      <c r="FB54" s="178"/>
      <c r="FC54" s="178"/>
      <c r="FD54" s="178"/>
      <c r="FE54" s="178"/>
      <c r="FF54" s="178"/>
      <c r="FG54" s="178"/>
      <c r="FH54" s="178"/>
      <c r="FI54" s="178"/>
      <c r="FJ54" s="178"/>
      <c r="FK54" s="178"/>
      <c r="FL54" s="178"/>
      <c r="FM54" s="178"/>
      <c r="FN54" s="178"/>
      <c r="FO54" s="178"/>
      <c r="FP54" s="178"/>
      <c r="FQ54" s="178"/>
      <c r="FR54" s="178"/>
      <c r="FS54" s="178"/>
      <c r="FT54" s="178"/>
      <c r="FU54" s="178"/>
      <c r="FV54" s="178"/>
    </row>
    <row r="55" spans="1:178" s="142" customFormat="1" ht="51" customHeight="1" x14ac:dyDescent="0.25">
      <c r="A55" s="172">
        <v>12</v>
      </c>
      <c r="B55" s="172">
        <v>2020</v>
      </c>
      <c r="C55" s="173"/>
      <c r="D55" s="173"/>
      <c r="E55" s="174" t="s">
        <v>153</v>
      </c>
      <c r="F55" s="148"/>
      <c r="G55" s="149"/>
      <c r="H55" s="150" t="s">
        <v>849</v>
      </c>
      <c r="I55" s="151" t="s">
        <v>131</v>
      </c>
      <c r="J55" s="152" t="s">
        <v>162</v>
      </c>
      <c r="K55" s="153"/>
      <c r="L55" s="154" t="str">
        <f>IF(ISERROR(VLOOKUP(K55,Eje_Pilar_Prop!$C$2:$E$104,2,FALSE))," ",VLOOKUP(K55,Eje_Pilar_Prop!$C$2:$E$104,2,FALSE))</f>
        <v xml:space="preserve"> </v>
      </c>
      <c r="M55" s="154" t="str">
        <f>IF(ISERROR(VLOOKUP(K55,Eje_Pilar_Prop!$C$2:$E$104,3,FALSE))," ",VLOOKUP(K55,Eje_Pilar_Prop!$C$2:$E$104,3,FALSE))</f>
        <v xml:space="preserve"> </v>
      </c>
      <c r="N55" s="155" t="s">
        <v>878</v>
      </c>
      <c r="O55" s="164"/>
      <c r="P55" s="150" t="s">
        <v>918</v>
      </c>
      <c r="Q55" s="175">
        <v>91166982</v>
      </c>
      <c r="R55" s="176"/>
      <c r="S55" s="159"/>
      <c r="T55" s="160"/>
      <c r="U55" s="157"/>
      <c r="V55" s="161">
        <f t="shared" si="0"/>
        <v>91166982</v>
      </c>
      <c r="W55" s="162">
        <v>82412814</v>
      </c>
      <c r="X55" s="163"/>
      <c r="Y55" s="163"/>
      <c r="Z55" s="163"/>
      <c r="AA55" s="145"/>
      <c r="AB55" s="145"/>
      <c r="AC55" s="145"/>
      <c r="AD55" s="164"/>
      <c r="AE55" s="165"/>
      <c r="AF55" s="163"/>
      <c r="AG55" s="157"/>
      <c r="AH55" s="146"/>
      <c r="AI55" s="146"/>
      <c r="AJ55" s="146"/>
      <c r="AK55" s="146"/>
      <c r="AL55" s="166">
        <f t="shared" si="1"/>
        <v>0.90397655151072132</v>
      </c>
      <c r="AM55" s="177">
        <f>IF(SUMPRODUCT((A$14:A55=A55)*(B$14:B55=B55)*(D$14:D55=D55))&gt;1,0,1)</f>
        <v>0</v>
      </c>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78"/>
      <c r="FI55" s="178"/>
      <c r="FJ55" s="178"/>
      <c r="FK55" s="178"/>
      <c r="FL55" s="178"/>
      <c r="FM55" s="178"/>
      <c r="FN55" s="178"/>
      <c r="FO55" s="178"/>
      <c r="FP55" s="178"/>
      <c r="FQ55" s="178"/>
      <c r="FR55" s="178"/>
      <c r="FS55" s="178"/>
      <c r="FT55" s="178"/>
      <c r="FU55" s="178"/>
      <c r="FV55" s="178"/>
    </row>
    <row r="56" spans="1:178" s="142" customFormat="1" ht="51" customHeight="1" x14ac:dyDescent="0.25">
      <c r="A56" s="172">
        <v>12</v>
      </c>
      <c r="B56" s="172">
        <v>2020</v>
      </c>
      <c r="C56" s="173"/>
      <c r="D56" s="173"/>
      <c r="E56" s="174" t="s">
        <v>153</v>
      </c>
      <c r="F56" s="148"/>
      <c r="G56" s="149"/>
      <c r="H56" s="150" t="s">
        <v>848</v>
      </c>
      <c r="I56" s="151" t="s">
        <v>131</v>
      </c>
      <c r="J56" s="152" t="s">
        <v>162</v>
      </c>
      <c r="K56" s="153"/>
      <c r="L56" s="154" t="str">
        <f>IF(ISERROR(VLOOKUP(K56,Eje_Pilar_Prop!$C$2:$E$104,2,FALSE))," ",VLOOKUP(K56,Eje_Pilar_Prop!$C$2:$E$104,2,FALSE))</f>
        <v xml:space="preserve"> </v>
      </c>
      <c r="M56" s="154" t="str">
        <f>IF(ISERROR(VLOOKUP(K56,Eje_Pilar_Prop!$C$2:$E$104,3,FALSE))," ",VLOOKUP(K56,Eje_Pilar_Prop!$C$2:$E$104,3,FALSE))</f>
        <v xml:space="preserve"> </v>
      </c>
      <c r="N56" s="155" t="s">
        <v>878</v>
      </c>
      <c r="O56" s="164"/>
      <c r="P56" s="150" t="s">
        <v>919</v>
      </c>
      <c r="Q56" s="175">
        <v>91166982</v>
      </c>
      <c r="R56" s="176"/>
      <c r="S56" s="159"/>
      <c r="T56" s="160"/>
      <c r="U56" s="157"/>
      <c r="V56" s="161">
        <f t="shared" si="0"/>
        <v>91166982</v>
      </c>
      <c r="W56" s="162">
        <v>82412814</v>
      </c>
      <c r="X56" s="163"/>
      <c r="Y56" s="163"/>
      <c r="Z56" s="163"/>
      <c r="AA56" s="145"/>
      <c r="AB56" s="145"/>
      <c r="AC56" s="145"/>
      <c r="AD56" s="164"/>
      <c r="AE56" s="165"/>
      <c r="AF56" s="163"/>
      <c r="AG56" s="157"/>
      <c r="AH56" s="146"/>
      <c r="AI56" s="146"/>
      <c r="AJ56" s="146"/>
      <c r="AK56" s="146"/>
      <c r="AL56" s="166">
        <f t="shared" si="1"/>
        <v>0.90397655151072132</v>
      </c>
      <c r="AM56" s="177">
        <f>IF(SUMPRODUCT((A$14:A56=A56)*(B$14:B56=B56)*(D$14:D56=D56))&gt;1,0,1)</f>
        <v>0</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78"/>
      <c r="FI56" s="178"/>
      <c r="FJ56" s="178"/>
      <c r="FK56" s="178"/>
      <c r="FL56" s="178"/>
      <c r="FM56" s="178"/>
      <c r="FN56" s="178"/>
      <c r="FO56" s="178"/>
      <c r="FP56" s="178"/>
      <c r="FQ56" s="178"/>
      <c r="FR56" s="178"/>
      <c r="FS56" s="178"/>
      <c r="FT56" s="178"/>
      <c r="FU56" s="178"/>
      <c r="FV56" s="178"/>
    </row>
    <row r="57" spans="1:178" s="142" customFormat="1" ht="51" customHeight="1" x14ac:dyDescent="0.25">
      <c r="A57" s="172">
        <v>12</v>
      </c>
      <c r="B57" s="172">
        <v>2020</v>
      </c>
      <c r="C57" s="173"/>
      <c r="D57" s="173"/>
      <c r="E57" s="174" t="s">
        <v>153</v>
      </c>
      <c r="F57" s="148"/>
      <c r="G57" s="149"/>
      <c r="H57" s="150" t="s">
        <v>847</v>
      </c>
      <c r="I57" s="151" t="s">
        <v>131</v>
      </c>
      <c r="J57" s="152" t="s">
        <v>162</v>
      </c>
      <c r="K57" s="153"/>
      <c r="L57" s="154" t="str">
        <f>IF(ISERROR(VLOOKUP(K57,Eje_Pilar_Prop!$C$2:$E$104,2,FALSE))," ",VLOOKUP(K57,Eje_Pilar_Prop!$C$2:$E$104,2,FALSE))</f>
        <v xml:space="preserve"> </v>
      </c>
      <c r="M57" s="154" t="str">
        <f>IF(ISERROR(VLOOKUP(K57,Eje_Pilar_Prop!$C$2:$E$104,3,FALSE))," ",VLOOKUP(K57,Eje_Pilar_Prop!$C$2:$E$104,3,FALSE))</f>
        <v xml:space="preserve"> </v>
      </c>
      <c r="N57" s="155" t="s">
        <v>879</v>
      </c>
      <c r="O57" s="164"/>
      <c r="P57" s="150" t="s">
        <v>924</v>
      </c>
      <c r="Q57" s="175">
        <v>39116000</v>
      </c>
      <c r="R57" s="176"/>
      <c r="S57" s="159"/>
      <c r="T57" s="160"/>
      <c r="U57" s="157"/>
      <c r="V57" s="161">
        <f t="shared" si="0"/>
        <v>39116000</v>
      </c>
      <c r="W57" s="162">
        <v>39116000</v>
      </c>
      <c r="X57" s="163"/>
      <c r="Y57" s="163"/>
      <c r="Z57" s="163"/>
      <c r="AA57" s="145"/>
      <c r="AB57" s="145"/>
      <c r="AC57" s="145"/>
      <c r="AD57" s="164"/>
      <c r="AE57" s="165"/>
      <c r="AF57" s="163"/>
      <c r="AG57" s="157"/>
      <c r="AH57" s="146"/>
      <c r="AI57" s="146"/>
      <c r="AJ57" s="146"/>
      <c r="AK57" s="146"/>
      <c r="AL57" s="166">
        <f t="shared" si="1"/>
        <v>1</v>
      </c>
      <c r="AM57" s="177">
        <f>IF(SUMPRODUCT((A$14:A57=A57)*(B$14:B57=B57)*(D$14:D57=D57))&gt;1,0,1)</f>
        <v>0</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78"/>
      <c r="FI57" s="178"/>
      <c r="FJ57" s="178"/>
      <c r="FK57" s="178"/>
      <c r="FL57" s="178"/>
      <c r="FM57" s="178"/>
      <c r="FN57" s="178"/>
      <c r="FO57" s="178"/>
      <c r="FP57" s="178"/>
      <c r="FQ57" s="178"/>
      <c r="FR57" s="178"/>
      <c r="FS57" s="178"/>
      <c r="FT57" s="178"/>
      <c r="FU57" s="178"/>
      <c r="FV57" s="178"/>
    </row>
    <row r="58" spans="1:178" s="142" customFormat="1" ht="51" customHeight="1" x14ac:dyDescent="0.25">
      <c r="A58" s="172">
        <v>12</v>
      </c>
      <c r="B58" s="172">
        <v>2020</v>
      </c>
      <c r="C58" s="173"/>
      <c r="D58" s="173"/>
      <c r="E58" s="174" t="s">
        <v>153</v>
      </c>
      <c r="F58" s="148"/>
      <c r="G58" s="149"/>
      <c r="H58" s="150" t="s">
        <v>846</v>
      </c>
      <c r="I58" s="151" t="s">
        <v>131</v>
      </c>
      <c r="J58" s="152" t="s">
        <v>162</v>
      </c>
      <c r="K58" s="153"/>
      <c r="L58" s="154" t="str">
        <f>IF(ISERROR(VLOOKUP(K58,Eje_Pilar_Prop!$C$2:$E$104,2,FALSE))," ",VLOOKUP(K58,Eje_Pilar_Prop!$C$2:$E$104,2,FALSE))</f>
        <v xml:space="preserve"> </v>
      </c>
      <c r="M58" s="154" t="str">
        <f>IF(ISERROR(VLOOKUP(K58,Eje_Pilar_Prop!$C$2:$E$104,3,FALSE))," ",VLOOKUP(K58,Eje_Pilar_Prop!$C$2:$E$104,3,FALSE))</f>
        <v xml:space="preserve"> </v>
      </c>
      <c r="N58" s="155" t="s">
        <v>879</v>
      </c>
      <c r="O58" s="164"/>
      <c r="P58" s="150" t="s">
        <v>939</v>
      </c>
      <c r="Q58" s="175">
        <v>19558000</v>
      </c>
      <c r="R58" s="176"/>
      <c r="S58" s="159"/>
      <c r="T58" s="160"/>
      <c r="U58" s="157"/>
      <c r="V58" s="161">
        <f t="shared" si="0"/>
        <v>19558000</v>
      </c>
      <c r="W58" s="162">
        <v>19558000</v>
      </c>
      <c r="X58" s="163"/>
      <c r="Y58" s="163"/>
      <c r="Z58" s="163"/>
      <c r="AA58" s="145"/>
      <c r="AB58" s="145"/>
      <c r="AC58" s="145"/>
      <c r="AD58" s="164"/>
      <c r="AE58" s="165"/>
      <c r="AF58" s="163"/>
      <c r="AG58" s="157"/>
      <c r="AH58" s="146"/>
      <c r="AI58" s="146"/>
      <c r="AJ58" s="146"/>
      <c r="AK58" s="146"/>
      <c r="AL58" s="166">
        <f t="shared" si="1"/>
        <v>1</v>
      </c>
      <c r="AM58" s="177">
        <f>IF(SUMPRODUCT((A$14:A58=A58)*(B$14:B58=B58)*(D$14:D58=D58))&gt;1,0,1)</f>
        <v>0</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8"/>
      <c r="EU58" s="178"/>
      <c r="EV58" s="178"/>
      <c r="EW58" s="178"/>
      <c r="EX58" s="178"/>
      <c r="EY58" s="178"/>
      <c r="EZ58" s="178"/>
      <c r="FA58" s="178"/>
      <c r="FB58" s="178"/>
      <c r="FC58" s="178"/>
      <c r="FD58" s="178"/>
      <c r="FE58" s="178"/>
      <c r="FF58" s="178"/>
      <c r="FG58" s="178"/>
      <c r="FH58" s="178"/>
      <c r="FI58" s="178"/>
      <c r="FJ58" s="178"/>
      <c r="FK58" s="178"/>
      <c r="FL58" s="178"/>
      <c r="FM58" s="178"/>
      <c r="FN58" s="178"/>
      <c r="FO58" s="178"/>
      <c r="FP58" s="178"/>
      <c r="FQ58" s="178"/>
      <c r="FR58" s="178"/>
      <c r="FS58" s="178"/>
      <c r="FT58" s="178"/>
      <c r="FU58" s="178"/>
      <c r="FV58" s="178"/>
    </row>
    <row r="59" spans="1:178" s="142" customFormat="1" ht="51" customHeight="1" x14ac:dyDescent="0.25">
      <c r="A59" s="172">
        <v>12</v>
      </c>
      <c r="B59" s="172">
        <v>2020</v>
      </c>
      <c r="C59" s="173"/>
      <c r="D59" s="173"/>
      <c r="E59" s="174" t="s">
        <v>153</v>
      </c>
      <c r="F59" s="148"/>
      <c r="G59" s="149"/>
      <c r="H59" s="150" t="s">
        <v>845</v>
      </c>
      <c r="I59" s="151" t="s">
        <v>131</v>
      </c>
      <c r="J59" s="152" t="s">
        <v>162</v>
      </c>
      <c r="K59" s="153"/>
      <c r="L59" s="154" t="str">
        <f>IF(ISERROR(VLOOKUP(K59,Eje_Pilar_Prop!$C$2:$E$104,2,FALSE))," ",VLOOKUP(K59,Eje_Pilar_Prop!$C$2:$E$104,2,FALSE))</f>
        <v xml:space="preserve"> </v>
      </c>
      <c r="M59" s="154" t="str">
        <f>IF(ISERROR(VLOOKUP(K59,Eje_Pilar_Prop!$C$2:$E$104,3,FALSE))," ",VLOOKUP(K59,Eje_Pilar_Prop!$C$2:$E$104,3,FALSE))</f>
        <v xml:space="preserve"> </v>
      </c>
      <c r="N59" s="155" t="s">
        <v>879</v>
      </c>
      <c r="O59" s="164"/>
      <c r="P59" s="150" t="s">
        <v>925</v>
      </c>
      <c r="Q59" s="175">
        <v>19558000</v>
      </c>
      <c r="R59" s="176"/>
      <c r="S59" s="159"/>
      <c r="T59" s="160"/>
      <c r="U59" s="157"/>
      <c r="V59" s="161">
        <f t="shared" si="0"/>
        <v>19558000</v>
      </c>
      <c r="W59" s="162">
        <v>19558000</v>
      </c>
      <c r="X59" s="163"/>
      <c r="Y59" s="163"/>
      <c r="Z59" s="163"/>
      <c r="AA59" s="145"/>
      <c r="AB59" s="145"/>
      <c r="AC59" s="145"/>
      <c r="AD59" s="164"/>
      <c r="AE59" s="165"/>
      <c r="AF59" s="163"/>
      <c r="AG59" s="157"/>
      <c r="AH59" s="146"/>
      <c r="AI59" s="146"/>
      <c r="AJ59" s="146"/>
      <c r="AK59" s="146"/>
      <c r="AL59" s="166">
        <f t="shared" si="1"/>
        <v>1</v>
      </c>
      <c r="AM59" s="177">
        <f>IF(SUMPRODUCT((A$14:A59=A59)*(B$14:B59=B59)*(D$14:D59=D59))&gt;1,0,1)</f>
        <v>0</v>
      </c>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8"/>
      <c r="FU59" s="178"/>
      <c r="FV59" s="178"/>
    </row>
    <row r="60" spans="1:178" s="142" customFormat="1" ht="51" customHeight="1" x14ac:dyDescent="0.25">
      <c r="A60" s="172">
        <v>12</v>
      </c>
      <c r="B60" s="172">
        <v>2020</v>
      </c>
      <c r="C60" s="173"/>
      <c r="D60" s="173"/>
      <c r="E60" s="174" t="s">
        <v>153</v>
      </c>
      <c r="F60" s="148"/>
      <c r="G60" s="149"/>
      <c r="H60" s="150" t="s">
        <v>844</v>
      </c>
      <c r="I60" s="151" t="s">
        <v>131</v>
      </c>
      <c r="J60" s="152" t="s">
        <v>162</v>
      </c>
      <c r="K60" s="153"/>
      <c r="L60" s="154" t="str">
        <f>IF(ISERROR(VLOOKUP(K60,Eje_Pilar_Prop!$C$2:$E$104,2,FALSE))," ",VLOOKUP(K60,Eje_Pilar_Prop!$C$2:$E$104,2,FALSE))</f>
        <v xml:space="preserve"> </v>
      </c>
      <c r="M60" s="154" t="str">
        <f>IF(ISERROR(VLOOKUP(K60,Eje_Pilar_Prop!$C$2:$E$104,3,FALSE))," ",VLOOKUP(K60,Eje_Pilar_Prop!$C$2:$E$104,3,FALSE))</f>
        <v xml:space="preserve"> </v>
      </c>
      <c r="N60" s="155" t="s">
        <v>879</v>
      </c>
      <c r="O60" s="164"/>
      <c r="P60" s="150" t="s">
        <v>927</v>
      </c>
      <c r="Q60" s="175">
        <v>9779000</v>
      </c>
      <c r="R60" s="176"/>
      <c r="S60" s="159"/>
      <c r="T60" s="160"/>
      <c r="U60" s="157"/>
      <c r="V60" s="161">
        <f t="shared" si="0"/>
        <v>9779000</v>
      </c>
      <c r="W60" s="162">
        <v>9779000</v>
      </c>
      <c r="X60" s="163"/>
      <c r="Y60" s="163"/>
      <c r="Z60" s="163"/>
      <c r="AA60" s="145"/>
      <c r="AB60" s="145"/>
      <c r="AC60" s="145"/>
      <c r="AD60" s="164"/>
      <c r="AE60" s="165"/>
      <c r="AF60" s="163"/>
      <c r="AG60" s="157"/>
      <c r="AH60" s="146"/>
      <c r="AI60" s="146"/>
      <c r="AJ60" s="146"/>
      <c r="AK60" s="146"/>
      <c r="AL60" s="166">
        <f t="shared" si="1"/>
        <v>1</v>
      </c>
      <c r="AM60" s="177">
        <f>IF(SUMPRODUCT((A$14:A60=A60)*(B$14:B60=B60)*(D$14:D60=D60))&gt;1,0,1)</f>
        <v>0</v>
      </c>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c r="FA60" s="178"/>
      <c r="FB60" s="178"/>
      <c r="FC60" s="178"/>
      <c r="FD60" s="178"/>
      <c r="FE60" s="178"/>
      <c r="FF60" s="178"/>
      <c r="FG60" s="178"/>
      <c r="FH60" s="178"/>
      <c r="FI60" s="178"/>
      <c r="FJ60" s="178"/>
      <c r="FK60" s="178"/>
      <c r="FL60" s="178"/>
      <c r="FM60" s="178"/>
      <c r="FN60" s="178"/>
      <c r="FO60" s="178"/>
      <c r="FP60" s="178"/>
      <c r="FQ60" s="178"/>
      <c r="FR60" s="178"/>
      <c r="FS60" s="178"/>
      <c r="FT60" s="178"/>
      <c r="FU60" s="178"/>
      <c r="FV60" s="178"/>
    </row>
    <row r="61" spans="1:178" s="142" customFormat="1" ht="51" customHeight="1" x14ac:dyDescent="0.25">
      <c r="A61" s="172">
        <v>12</v>
      </c>
      <c r="B61" s="172">
        <v>2020</v>
      </c>
      <c r="C61" s="173"/>
      <c r="D61" s="173"/>
      <c r="E61" s="174" t="s">
        <v>153</v>
      </c>
      <c r="F61" s="148"/>
      <c r="G61" s="149"/>
      <c r="H61" s="150" t="s">
        <v>843</v>
      </c>
      <c r="I61" s="151" t="s">
        <v>131</v>
      </c>
      <c r="J61" s="152" t="s">
        <v>162</v>
      </c>
      <c r="K61" s="153"/>
      <c r="L61" s="154" t="str">
        <f>IF(ISERROR(VLOOKUP(K61,Eje_Pilar_Prop!$C$2:$E$104,2,FALSE))," ",VLOOKUP(K61,Eje_Pilar_Prop!$C$2:$E$104,2,FALSE))</f>
        <v xml:space="preserve"> </v>
      </c>
      <c r="M61" s="154" t="str">
        <f>IF(ISERROR(VLOOKUP(K61,Eje_Pilar_Prop!$C$2:$E$104,3,FALSE))," ",VLOOKUP(K61,Eje_Pilar_Prop!$C$2:$E$104,3,FALSE))</f>
        <v xml:space="preserve"> </v>
      </c>
      <c r="N61" s="155" t="s">
        <v>879</v>
      </c>
      <c r="O61" s="164"/>
      <c r="P61" s="150" t="s">
        <v>940</v>
      </c>
      <c r="Q61" s="175">
        <v>9779000</v>
      </c>
      <c r="R61" s="176"/>
      <c r="S61" s="159"/>
      <c r="T61" s="160"/>
      <c r="U61" s="157"/>
      <c r="V61" s="161">
        <f t="shared" si="0"/>
        <v>9779000</v>
      </c>
      <c r="W61" s="162">
        <v>9779000</v>
      </c>
      <c r="X61" s="163"/>
      <c r="Y61" s="163"/>
      <c r="Z61" s="163"/>
      <c r="AA61" s="145"/>
      <c r="AB61" s="145"/>
      <c r="AC61" s="145"/>
      <c r="AD61" s="164"/>
      <c r="AE61" s="165"/>
      <c r="AF61" s="163"/>
      <c r="AG61" s="157"/>
      <c r="AH61" s="146"/>
      <c r="AI61" s="146"/>
      <c r="AJ61" s="146"/>
      <c r="AK61" s="146"/>
      <c r="AL61" s="166">
        <f t="shared" si="1"/>
        <v>1</v>
      </c>
      <c r="AM61" s="177">
        <f>IF(SUMPRODUCT((A$14:A61=A61)*(B$14:B61=B61)*(D$14:D61=D61))&gt;1,0,1)</f>
        <v>0</v>
      </c>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row>
    <row r="62" spans="1:178" s="142" customFormat="1" ht="51" customHeight="1" x14ac:dyDescent="0.25">
      <c r="A62" s="172">
        <v>12</v>
      </c>
      <c r="B62" s="172">
        <v>2020</v>
      </c>
      <c r="C62" s="173"/>
      <c r="D62" s="173"/>
      <c r="E62" s="174" t="s">
        <v>153</v>
      </c>
      <c r="F62" s="148"/>
      <c r="G62" s="149"/>
      <c r="H62" s="150" t="s">
        <v>842</v>
      </c>
      <c r="I62" s="151" t="s">
        <v>131</v>
      </c>
      <c r="J62" s="152" t="s">
        <v>162</v>
      </c>
      <c r="K62" s="153"/>
      <c r="L62" s="154" t="str">
        <f>IF(ISERROR(VLOOKUP(K62,Eje_Pilar_Prop!$C$2:$E$104,2,FALSE))," ",VLOOKUP(K62,Eje_Pilar_Prop!$C$2:$E$104,2,FALSE))</f>
        <v xml:space="preserve"> </v>
      </c>
      <c r="M62" s="154" t="str">
        <f>IF(ISERROR(VLOOKUP(K62,Eje_Pilar_Prop!$C$2:$E$104,3,FALSE))," ",VLOOKUP(K62,Eje_Pilar_Prop!$C$2:$E$104,3,FALSE))</f>
        <v xml:space="preserve"> </v>
      </c>
      <c r="N62" s="155" t="s">
        <v>879</v>
      </c>
      <c r="O62" s="164"/>
      <c r="P62" s="150" t="s">
        <v>941</v>
      </c>
      <c r="Q62" s="175">
        <v>9779000</v>
      </c>
      <c r="R62" s="176"/>
      <c r="S62" s="159"/>
      <c r="T62" s="160"/>
      <c r="U62" s="157"/>
      <c r="V62" s="161">
        <f t="shared" si="0"/>
        <v>9779000</v>
      </c>
      <c r="W62" s="162">
        <v>9779000</v>
      </c>
      <c r="X62" s="163"/>
      <c r="Y62" s="163"/>
      <c r="Z62" s="163"/>
      <c r="AA62" s="145"/>
      <c r="AB62" s="145"/>
      <c r="AC62" s="145"/>
      <c r="AD62" s="164"/>
      <c r="AE62" s="165"/>
      <c r="AF62" s="163"/>
      <c r="AG62" s="157"/>
      <c r="AH62" s="146"/>
      <c r="AI62" s="146"/>
      <c r="AJ62" s="146"/>
      <c r="AK62" s="146"/>
      <c r="AL62" s="166">
        <f t="shared" si="1"/>
        <v>1</v>
      </c>
      <c r="AM62" s="177">
        <f>IF(SUMPRODUCT((A$14:A62=A62)*(B$14:B62=B62)*(D$14:D62=D62))&gt;1,0,1)</f>
        <v>0</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178"/>
      <c r="EU62" s="178"/>
      <c r="EV62" s="178"/>
      <c r="EW62" s="178"/>
      <c r="EX62" s="178"/>
      <c r="EY62" s="178"/>
      <c r="EZ62" s="178"/>
      <c r="FA62" s="178"/>
      <c r="FB62" s="178"/>
      <c r="FC62" s="178"/>
      <c r="FD62" s="178"/>
      <c r="FE62" s="178"/>
      <c r="FF62" s="178"/>
      <c r="FG62" s="178"/>
      <c r="FH62" s="178"/>
      <c r="FI62" s="178"/>
      <c r="FJ62" s="178"/>
      <c r="FK62" s="178"/>
      <c r="FL62" s="178"/>
      <c r="FM62" s="178"/>
      <c r="FN62" s="178"/>
      <c r="FO62" s="178"/>
      <c r="FP62" s="178"/>
      <c r="FQ62" s="178"/>
      <c r="FR62" s="178"/>
      <c r="FS62" s="178"/>
      <c r="FT62" s="178"/>
      <c r="FU62" s="178"/>
      <c r="FV62" s="178"/>
    </row>
    <row r="63" spans="1:178" s="129" customFormat="1" ht="45" customHeight="1" x14ac:dyDescent="0.25">
      <c r="A63" s="172">
        <v>12</v>
      </c>
      <c r="B63" s="172">
        <v>2020</v>
      </c>
      <c r="C63" s="173" t="s">
        <v>345</v>
      </c>
      <c r="D63" s="173" t="s">
        <v>1470</v>
      </c>
      <c r="E63" s="174" t="s">
        <v>137</v>
      </c>
      <c r="F63" s="148" t="s">
        <v>32</v>
      </c>
      <c r="G63" s="149" t="s">
        <v>158</v>
      </c>
      <c r="H63" s="150" t="s">
        <v>841</v>
      </c>
      <c r="I63" s="151" t="s">
        <v>132</v>
      </c>
      <c r="J63" s="152" t="s">
        <v>352</v>
      </c>
      <c r="K63" s="153">
        <v>45</v>
      </c>
      <c r="L63" s="154" t="str">
        <f>IF(ISERROR(VLOOKUP(K63,Eje_Pilar_Prop!$C$2:$E$104,2,FALSE))," ",VLOOKUP(K63,Eje_Pilar_Prop!$C$2:$E$104,2,FALSE))</f>
        <v>Gobernanza e influencia local, regional e internacional</v>
      </c>
      <c r="M63" s="154" t="str">
        <f>IF(ISERROR(VLOOKUP(K63,Eje_Pilar_Prop!$C$2:$E$104,3,FALSE))," ",VLOOKUP(K63,Eje_Pilar_Prop!$C$2:$E$104,3,FALSE))</f>
        <v>Eje Transversal 4 Gobierno Legitimo, Fortalecimiento Local y Eficiencia</v>
      </c>
      <c r="N63" s="155" t="s">
        <v>877</v>
      </c>
      <c r="O63" s="156" t="s">
        <v>1862</v>
      </c>
      <c r="P63" s="150" t="s">
        <v>942</v>
      </c>
      <c r="Q63" s="175">
        <v>25200000</v>
      </c>
      <c r="R63" s="176"/>
      <c r="S63" s="159"/>
      <c r="T63" s="160">
        <v>1</v>
      </c>
      <c r="U63" s="157">
        <v>12600000</v>
      </c>
      <c r="V63" s="161">
        <f t="shared" si="0"/>
        <v>37800000</v>
      </c>
      <c r="W63" s="162">
        <v>37800000</v>
      </c>
      <c r="X63" s="163">
        <v>43867</v>
      </c>
      <c r="Y63" s="163">
        <v>43873</v>
      </c>
      <c r="Z63" s="163">
        <v>44054</v>
      </c>
      <c r="AA63" s="145">
        <v>120</v>
      </c>
      <c r="AB63" s="145">
        <v>1</v>
      </c>
      <c r="AC63" s="145">
        <v>60</v>
      </c>
      <c r="AD63" s="164"/>
      <c r="AE63" s="165"/>
      <c r="AF63" s="163"/>
      <c r="AG63" s="157"/>
      <c r="AH63" s="146"/>
      <c r="AI63" s="146"/>
      <c r="AJ63" s="146" t="s">
        <v>1471</v>
      </c>
      <c r="AK63" s="146"/>
      <c r="AL63" s="166">
        <f t="shared" si="1"/>
        <v>1</v>
      </c>
      <c r="AM63" s="177">
        <v>1</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8"/>
      <c r="EU63" s="178"/>
      <c r="EV63" s="178"/>
      <c r="EW63" s="178"/>
      <c r="EX63" s="178"/>
      <c r="EY63" s="178"/>
      <c r="EZ63" s="178"/>
      <c r="FA63" s="178"/>
      <c r="FB63" s="178"/>
      <c r="FC63" s="178"/>
      <c r="FD63" s="178"/>
      <c r="FE63" s="178"/>
      <c r="FF63" s="178"/>
      <c r="FG63" s="178"/>
      <c r="FH63" s="178"/>
      <c r="FI63" s="178"/>
      <c r="FJ63" s="178"/>
      <c r="FK63" s="178"/>
      <c r="FL63" s="178"/>
      <c r="FM63" s="178"/>
      <c r="FN63" s="178"/>
      <c r="FO63" s="178"/>
      <c r="FP63" s="178"/>
      <c r="FQ63" s="178"/>
      <c r="FR63" s="178"/>
      <c r="FS63" s="178"/>
      <c r="FT63" s="178"/>
      <c r="FU63" s="178"/>
      <c r="FV63" s="178"/>
    </row>
    <row r="64" spans="1:178" s="129" customFormat="1" ht="45" customHeight="1" x14ac:dyDescent="0.25">
      <c r="A64" s="172">
        <v>13</v>
      </c>
      <c r="B64" s="172">
        <v>2020</v>
      </c>
      <c r="C64" s="173" t="s">
        <v>345</v>
      </c>
      <c r="D64" s="173" t="s">
        <v>1472</v>
      </c>
      <c r="E64" s="174" t="s">
        <v>137</v>
      </c>
      <c r="F64" s="148" t="s">
        <v>32</v>
      </c>
      <c r="G64" s="149" t="s">
        <v>158</v>
      </c>
      <c r="H64" s="150" t="s">
        <v>839</v>
      </c>
      <c r="I64" s="151" t="s">
        <v>132</v>
      </c>
      <c r="J64" s="152" t="s">
        <v>352</v>
      </c>
      <c r="K64" s="153">
        <v>45</v>
      </c>
      <c r="L64" s="154" t="str">
        <f>IF(ISERROR(VLOOKUP(K64,Eje_Pilar_Prop!$C$2:$E$104,2,FALSE))," ",VLOOKUP(K64,Eje_Pilar_Prop!$C$2:$E$104,2,FALSE))</f>
        <v>Gobernanza e influencia local, regional e internacional</v>
      </c>
      <c r="M64" s="154" t="str">
        <f>IF(ISERROR(VLOOKUP(K64,Eje_Pilar_Prop!$C$2:$E$104,3,FALSE))," ",VLOOKUP(K64,Eje_Pilar_Prop!$C$2:$E$104,3,FALSE))</f>
        <v>Eje Transversal 4 Gobierno Legitimo, Fortalecimiento Local y Eficiencia</v>
      </c>
      <c r="N64" s="155" t="s">
        <v>877</v>
      </c>
      <c r="O64" s="156">
        <v>1030567733</v>
      </c>
      <c r="P64" s="150" t="s">
        <v>943</v>
      </c>
      <c r="Q64" s="175">
        <v>8800000</v>
      </c>
      <c r="R64" s="176"/>
      <c r="S64" s="159"/>
      <c r="T64" s="160">
        <v>1</v>
      </c>
      <c r="U64" s="157">
        <v>4400000</v>
      </c>
      <c r="V64" s="161">
        <f t="shared" si="0"/>
        <v>13200000</v>
      </c>
      <c r="W64" s="162">
        <v>13200000</v>
      </c>
      <c r="X64" s="163">
        <v>43868</v>
      </c>
      <c r="Y64" s="163">
        <v>43871</v>
      </c>
      <c r="Z64" s="163">
        <v>44052</v>
      </c>
      <c r="AA64" s="145">
        <v>120</v>
      </c>
      <c r="AB64" s="145">
        <v>1</v>
      </c>
      <c r="AC64" s="145">
        <v>60</v>
      </c>
      <c r="AD64" s="164"/>
      <c r="AE64" s="165"/>
      <c r="AF64" s="163"/>
      <c r="AG64" s="157"/>
      <c r="AH64" s="146"/>
      <c r="AI64" s="146"/>
      <c r="AJ64" s="146" t="s">
        <v>1471</v>
      </c>
      <c r="AK64" s="146"/>
      <c r="AL64" s="166">
        <f t="shared" si="1"/>
        <v>1</v>
      </c>
      <c r="AM64" s="177">
        <v>1</v>
      </c>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c r="FA64" s="178"/>
      <c r="FB64" s="178"/>
      <c r="FC64" s="178"/>
      <c r="FD64" s="178"/>
      <c r="FE64" s="178"/>
      <c r="FF64" s="178"/>
      <c r="FG64" s="178"/>
      <c r="FH64" s="178"/>
      <c r="FI64" s="178"/>
      <c r="FJ64" s="178"/>
      <c r="FK64" s="178"/>
      <c r="FL64" s="178"/>
      <c r="FM64" s="178"/>
      <c r="FN64" s="178"/>
      <c r="FO64" s="178"/>
      <c r="FP64" s="178"/>
      <c r="FQ64" s="178"/>
      <c r="FR64" s="178"/>
      <c r="FS64" s="178"/>
      <c r="FT64" s="178"/>
      <c r="FU64" s="178"/>
      <c r="FV64" s="178"/>
    </row>
    <row r="65" spans="1:178" s="142" customFormat="1" ht="51" customHeight="1" x14ac:dyDescent="0.25">
      <c r="A65" s="172">
        <v>14</v>
      </c>
      <c r="B65" s="172">
        <v>2020</v>
      </c>
      <c r="C65" s="173"/>
      <c r="D65" s="173"/>
      <c r="E65" s="174" t="s">
        <v>153</v>
      </c>
      <c r="F65" s="148"/>
      <c r="G65" s="149"/>
      <c r="H65" s="150" t="s">
        <v>840</v>
      </c>
      <c r="I65" s="151" t="s">
        <v>131</v>
      </c>
      <c r="J65" s="152" t="s">
        <v>162</v>
      </c>
      <c r="K65" s="153"/>
      <c r="L65" s="154" t="str">
        <f>IF(ISERROR(VLOOKUP(K65,Eje_Pilar_Prop!$C$2:$E$104,2,FALSE))," ",VLOOKUP(K65,Eje_Pilar_Prop!$C$2:$E$104,2,FALSE))</f>
        <v xml:space="preserve"> </v>
      </c>
      <c r="M65" s="154" t="str">
        <f>IF(ISERROR(VLOOKUP(K65,Eje_Pilar_Prop!$C$2:$E$104,3,FALSE))," ",VLOOKUP(K65,Eje_Pilar_Prop!$C$2:$E$104,3,FALSE))</f>
        <v xml:space="preserve"> </v>
      </c>
      <c r="N65" s="155" t="s">
        <v>883</v>
      </c>
      <c r="O65" s="164"/>
      <c r="P65" s="150" t="s">
        <v>944</v>
      </c>
      <c r="Q65" s="175">
        <v>5000000</v>
      </c>
      <c r="R65" s="176"/>
      <c r="S65" s="159"/>
      <c r="T65" s="160"/>
      <c r="U65" s="157"/>
      <c r="V65" s="161">
        <f t="shared" si="0"/>
        <v>5000000</v>
      </c>
      <c r="W65" s="162">
        <v>2661620</v>
      </c>
      <c r="X65" s="163"/>
      <c r="Y65" s="163"/>
      <c r="Z65" s="163"/>
      <c r="AA65" s="145"/>
      <c r="AB65" s="145"/>
      <c r="AC65" s="145"/>
      <c r="AD65" s="164"/>
      <c r="AE65" s="165"/>
      <c r="AF65" s="163"/>
      <c r="AG65" s="157"/>
      <c r="AH65" s="146"/>
      <c r="AI65" s="146"/>
      <c r="AJ65" s="146"/>
      <c r="AK65" s="146"/>
      <c r="AL65" s="166">
        <f t="shared" ref="AL65:AL71" si="2">IF(ISERROR(W65/V65),"-",(W65/V65))</f>
        <v>0.53232400000000002</v>
      </c>
      <c r="AM65" s="177">
        <v>0</v>
      </c>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c r="EE65" s="178"/>
      <c r="EF65" s="178"/>
      <c r="EG65" s="178"/>
      <c r="EH65" s="178"/>
      <c r="EI65" s="178"/>
      <c r="EJ65" s="178"/>
      <c r="EK65" s="178"/>
      <c r="EL65" s="178"/>
      <c r="EM65" s="178"/>
      <c r="EN65" s="178"/>
      <c r="EO65" s="178"/>
      <c r="EP65" s="178"/>
      <c r="EQ65" s="178"/>
      <c r="ER65" s="178"/>
      <c r="ES65" s="178"/>
      <c r="ET65" s="178"/>
      <c r="EU65" s="178"/>
      <c r="EV65" s="178"/>
      <c r="EW65" s="178"/>
      <c r="EX65" s="178"/>
      <c r="EY65" s="178"/>
      <c r="EZ65" s="178"/>
      <c r="FA65" s="178"/>
      <c r="FB65" s="178"/>
      <c r="FC65" s="178"/>
      <c r="FD65" s="178"/>
      <c r="FE65" s="178"/>
      <c r="FF65" s="178"/>
      <c r="FG65" s="178"/>
      <c r="FH65" s="178"/>
      <c r="FI65" s="178"/>
      <c r="FJ65" s="178"/>
      <c r="FK65" s="178"/>
      <c r="FL65" s="178"/>
      <c r="FM65" s="178"/>
      <c r="FN65" s="178"/>
      <c r="FO65" s="178"/>
      <c r="FP65" s="178"/>
      <c r="FQ65" s="178"/>
      <c r="FR65" s="178"/>
      <c r="FS65" s="178"/>
      <c r="FT65" s="178"/>
      <c r="FU65" s="178"/>
      <c r="FV65" s="178"/>
    </row>
    <row r="66" spans="1:178" s="129" customFormat="1" ht="45" customHeight="1" x14ac:dyDescent="0.25">
      <c r="A66" s="172">
        <v>14</v>
      </c>
      <c r="B66" s="172">
        <v>2020</v>
      </c>
      <c r="C66" s="173" t="s">
        <v>345</v>
      </c>
      <c r="D66" s="173" t="s">
        <v>1472</v>
      </c>
      <c r="E66" s="174" t="s">
        <v>137</v>
      </c>
      <c r="F66" s="148" t="s">
        <v>32</v>
      </c>
      <c r="G66" s="149" t="s">
        <v>158</v>
      </c>
      <c r="H66" s="150" t="s">
        <v>839</v>
      </c>
      <c r="I66" s="151" t="s">
        <v>132</v>
      </c>
      <c r="J66" s="152" t="s">
        <v>352</v>
      </c>
      <c r="K66" s="153">
        <v>45</v>
      </c>
      <c r="L66" s="154" t="str">
        <f>IF(ISERROR(VLOOKUP(K66,Eje_Pilar_Prop!$C$2:$E$104,2,FALSE))," ",VLOOKUP(K66,Eje_Pilar_Prop!$C$2:$E$104,2,FALSE))</f>
        <v>Gobernanza e influencia local, regional e internacional</v>
      </c>
      <c r="M66" s="154" t="str">
        <f>IF(ISERROR(VLOOKUP(K66,Eje_Pilar_Prop!$C$2:$E$104,3,FALSE))," ",VLOOKUP(K66,Eje_Pilar_Prop!$C$2:$E$104,3,FALSE))</f>
        <v>Eje Transversal 4 Gobierno Legitimo, Fortalecimiento Local y Eficiencia</v>
      </c>
      <c r="N66" s="155" t="s">
        <v>877</v>
      </c>
      <c r="O66" s="164">
        <v>80542186</v>
      </c>
      <c r="P66" s="150" t="s">
        <v>945</v>
      </c>
      <c r="Q66" s="175">
        <v>8800000</v>
      </c>
      <c r="R66" s="176"/>
      <c r="S66" s="159"/>
      <c r="T66" s="160">
        <v>1</v>
      </c>
      <c r="U66" s="157">
        <v>4400000</v>
      </c>
      <c r="V66" s="161">
        <f t="shared" si="0"/>
        <v>13200000</v>
      </c>
      <c r="W66" s="162">
        <v>13200000</v>
      </c>
      <c r="X66" s="163">
        <v>43868</v>
      </c>
      <c r="Y66" s="163">
        <v>43871</v>
      </c>
      <c r="Z66" s="163">
        <v>44052</v>
      </c>
      <c r="AA66" s="145">
        <v>120</v>
      </c>
      <c r="AB66" s="145">
        <v>1</v>
      </c>
      <c r="AC66" s="145">
        <v>60</v>
      </c>
      <c r="AD66" s="164"/>
      <c r="AE66" s="165"/>
      <c r="AF66" s="163"/>
      <c r="AG66" s="157"/>
      <c r="AH66" s="146"/>
      <c r="AI66" s="146"/>
      <c r="AJ66" s="146" t="s">
        <v>1471</v>
      </c>
      <c r="AK66" s="146"/>
      <c r="AL66" s="166">
        <f t="shared" si="2"/>
        <v>1</v>
      </c>
      <c r="AM66" s="177">
        <v>1</v>
      </c>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ET66" s="178"/>
      <c r="EU66" s="178"/>
      <c r="EV66" s="178"/>
      <c r="EW66" s="178"/>
      <c r="EX66" s="178"/>
      <c r="EY66" s="178"/>
      <c r="EZ66" s="178"/>
      <c r="FA66" s="178"/>
      <c r="FB66" s="178"/>
      <c r="FC66" s="178"/>
      <c r="FD66" s="178"/>
      <c r="FE66" s="178"/>
      <c r="FF66" s="178"/>
      <c r="FG66" s="178"/>
      <c r="FH66" s="178"/>
      <c r="FI66" s="178"/>
      <c r="FJ66" s="178"/>
      <c r="FK66" s="178"/>
      <c r="FL66" s="178"/>
      <c r="FM66" s="178"/>
      <c r="FN66" s="178"/>
      <c r="FO66" s="178"/>
      <c r="FP66" s="178"/>
      <c r="FQ66" s="178"/>
      <c r="FR66" s="178"/>
      <c r="FS66" s="178"/>
      <c r="FT66" s="178"/>
      <c r="FU66" s="178"/>
      <c r="FV66" s="178"/>
    </row>
    <row r="67" spans="1:178" ht="45" customHeight="1" x14ac:dyDescent="0.25">
      <c r="A67" s="172">
        <v>16</v>
      </c>
      <c r="B67" s="172">
        <v>2020</v>
      </c>
      <c r="C67" s="173" t="s">
        <v>345</v>
      </c>
      <c r="D67" s="173" t="s">
        <v>1473</v>
      </c>
      <c r="E67" s="174" t="s">
        <v>137</v>
      </c>
      <c r="F67" s="148" t="s">
        <v>32</v>
      </c>
      <c r="G67" s="149" t="s">
        <v>158</v>
      </c>
      <c r="H67" s="150" t="s">
        <v>838</v>
      </c>
      <c r="I67" s="151" t="s">
        <v>132</v>
      </c>
      <c r="J67" s="152" t="s">
        <v>352</v>
      </c>
      <c r="K67" s="153">
        <v>45</v>
      </c>
      <c r="L67" s="154" t="str">
        <f>IF(ISERROR(VLOOKUP(K67,Eje_Pilar_Prop!$C$2:$E$104,2,FALSE))," ",VLOOKUP(K67,Eje_Pilar_Prop!$C$2:$E$104,2,FALSE))</f>
        <v>Gobernanza e influencia local, regional e internacional</v>
      </c>
      <c r="M67" s="154" t="str">
        <f>IF(ISERROR(VLOOKUP(K67,Eje_Pilar_Prop!$C$2:$E$104,3,FALSE))," ",VLOOKUP(K67,Eje_Pilar_Prop!$C$2:$E$104,3,FALSE))</f>
        <v>Eje Transversal 4 Gobierno Legitimo, Fortalecimiento Local y Eficiencia</v>
      </c>
      <c r="N67" s="155" t="s">
        <v>874</v>
      </c>
      <c r="O67" s="164">
        <v>1019100490</v>
      </c>
      <c r="P67" s="150" t="s">
        <v>946</v>
      </c>
      <c r="Q67" s="175">
        <v>16800000</v>
      </c>
      <c r="R67" s="176"/>
      <c r="S67" s="159"/>
      <c r="T67" s="160">
        <v>1</v>
      </c>
      <c r="U67" s="157">
        <v>8400000</v>
      </c>
      <c r="V67" s="161">
        <f t="shared" si="0"/>
        <v>25200000</v>
      </c>
      <c r="W67" s="162">
        <v>25200000</v>
      </c>
      <c r="X67" s="163">
        <v>43872</v>
      </c>
      <c r="Y67" s="163">
        <v>43873</v>
      </c>
      <c r="Z67" s="163">
        <v>44054</v>
      </c>
      <c r="AA67" s="145">
        <v>120</v>
      </c>
      <c r="AB67" s="145">
        <v>1</v>
      </c>
      <c r="AC67" s="145">
        <v>60</v>
      </c>
      <c r="AD67" s="164"/>
      <c r="AE67" s="165"/>
      <c r="AF67" s="163"/>
      <c r="AG67" s="157"/>
      <c r="AH67" s="146"/>
      <c r="AI67" s="146"/>
      <c r="AJ67" s="146" t="s">
        <v>1471</v>
      </c>
      <c r="AK67" s="146"/>
      <c r="AL67" s="166">
        <f t="shared" si="2"/>
        <v>1</v>
      </c>
      <c r="AM67" s="177">
        <f>IF(SUMPRODUCT((A$14:A67=A67)*(B$14:B67=B67)*(D$14:D67=D67))&gt;1,0,1)</f>
        <v>1</v>
      </c>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8"/>
      <c r="FU67" s="178"/>
      <c r="FV67" s="178"/>
    </row>
    <row r="68" spans="1:178" s="129" customFormat="1" ht="45" customHeight="1" x14ac:dyDescent="0.25">
      <c r="A68" s="172">
        <v>17</v>
      </c>
      <c r="B68" s="172">
        <v>2020</v>
      </c>
      <c r="C68" s="173" t="s">
        <v>345</v>
      </c>
      <c r="D68" s="173" t="s">
        <v>1470</v>
      </c>
      <c r="E68" s="174" t="s">
        <v>137</v>
      </c>
      <c r="F68" s="148" t="s">
        <v>32</v>
      </c>
      <c r="G68" s="149" t="s">
        <v>158</v>
      </c>
      <c r="H68" s="150" t="s">
        <v>837</v>
      </c>
      <c r="I68" s="151" t="s">
        <v>132</v>
      </c>
      <c r="J68" s="152" t="s">
        <v>352</v>
      </c>
      <c r="K68" s="153">
        <v>45</v>
      </c>
      <c r="L68" s="154" t="str">
        <f>IF(ISERROR(VLOOKUP(K68,Eje_Pilar_Prop!$C$2:$E$104,2,FALSE))," ",VLOOKUP(K68,Eje_Pilar_Prop!$C$2:$E$104,2,FALSE))</f>
        <v>Gobernanza e influencia local, regional e internacional</v>
      </c>
      <c r="M68" s="154" t="str">
        <f>IF(ISERROR(VLOOKUP(K68,Eje_Pilar_Prop!$C$2:$E$104,3,FALSE))," ",VLOOKUP(K68,Eje_Pilar_Prop!$C$2:$E$104,3,FALSE))</f>
        <v>Eje Transversal 4 Gobierno Legitimo, Fortalecimiento Local y Eficiencia</v>
      </c>
      <c r="N68" s="155" t="s">
        <v>877</v>
      </c>
      <c r="O68" s="164">
        <v>19455549</v>
      </c>
      <c r="P68" s="150" t="s">
        <v>947</v>
      </c>
      <c r="Q68" s="175">
        <v>25200000</v>
      </c>
      <c r="R68" s="176"/>
      <c r="S68" s="159"/>
      <c r="T68" s="160">
        <v>1</v>
      </c>
      <c r="U68" s="157">
        <v>12600000</v>
      </c>
      <c r="V68" s="161">
        <f t="shared" si="0"/>
        <v>37800000</v>
      </c>
      <c r="W68" s="162">
        <v>28770000</v>
      </c>
      <c r="X68" s="163">
        <v>43874</v>
      </c>
      <c r="Y68" s="163">
        <v>43875</v>
      </c>
      <c r="Z68" s="163">
        <v>44056</v>
      </c>
      <c r="AA68" s="145">
        <v>120</v>
      </c>
      <c r="AB68" s="145">
        <v>1</v>
      </c>
      <c r="AC68" s="145">
        <v>60</v>
      </c>
      <c r="AD68" s="164"/>
      <c r="AE68" s="165"/>
      <c r="AF68" s="163"/>
      <c r="AG68" s="157"/>
      <c r="AH68" s="146"/>
      <c r="AI68" s="146"/>
      <c r="AJ68" s="146" t="s">
        <v>1471</v>
      </c>
      <c r="AK68" s="146"/>
      <c r="AL68" s="166">
        <f t="shared" si="2"/>
        <v>0.76111111111111107</v>
      </c>
      <c r="AM68" s="177">
        <v>1</v>
      </c>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8"/>
      <c r="FS68" s="178"/>
      <c r="FT68" s="178"/>
      <c r="FU68" s="178"/>
      <c r="FV68" s="178"/>
    </row>
    <row r="69" spans="1:178" ht="45" customHeight="1" x14ac:dyDescent="0.25">
      <c r="A69" s="172">
        <v>18</v>
      </c>
      <c r="B69" s="172">
        <v>2020</v>
      </c>
      <c r="C69" s="173" t="s">
        <v>345</v>
      </c>
      <c r="D69" s="173" t="s">
        <v>1474</v>
      </c>
      <c r="E69" s="174" t="s">
        <v>137</v>
      </c>
      <c r="F69" s="148" t="s">
        <v>32</v>
      </c>
      <c r="G69" s="149" t="s">
        <v>158</v>
      </c>
      <c r="H69" s="150" t="s">
        <v>836</v>
      </c>
      <c r="I69" s="151" t="s">
        <v>132</v>
      </c>
      <c r="J69" s="152" t="s">
        <v>352</v>
      </c>
      <c r="K69" s="153">
        <v>45</v>
      </c>
      <c r="L69" s="154" t="str">
        <f>IF(ISERROR(VLOOKUP(K69,Eje_Pilar_Prop!$C$2:$E$104,2,FALSE))," ",VLOOKUP(K69,Eje_Pilar_Prop!$C$2:$E$104,2,FALSE))</f>
        <v>Gobernanza e influencia local, regional e internacional</v>
      </c>
      <c r="M69" s="154" t="str">
        <f>IF(ISERROR(VLOOKUP(K69,Eje_Pilar_Prop!$C$2:$E$104,3,FALSE))," ",VLOOKUP(K69,Eje_Pilar_Prop!$C$2:$E$104,3,FALSE))</f>
        <v>Eje Transversal 4 Gobierno Legitimo, Fortalecimiento Local y Eficiencia</v>
      </c>
      <c r="N69" s="155" t="s">
        <v>877</v>
      </c>
      <c r="O69" s="164">
        <v>80136968</v>
      </c>
      <c r="P69" s="150" t="s">
        <v>948</v>
      </c>
      <c r="Q69" s="175">
        <v>16800000</v>
      </c>
      <c r="R69" s="176"/>
      <c r="S69" s="159"/>
      <c r="T69" s="160">
        <v>1</v>
      </c>
      <c r="U69" s="157">
        <v>8400000</v>
      </c>
      <c r="V69" s="161">
        <f t="shared" si="0"/>
        <v>25200000</v>
      </c>
      <c r="W69" s="162">
        <v>25200000</v>
      </c>
      <c r="X69" s="163">
        <v>43872</v>
      </c>
      <c r="Y69" s="163">
        <v>43873</v>
      </c>
      <c r="Z69" s="163">
        <v>44054</v>
      </c>
      <c r="AA69" s="145">
        <v>120</v>
      </c>
      <c r="AB69" s="145">
        <v>1</v>
      </c>
      <c r="AC69" s="145">
        <v>60</v>
      </c>
      <c r="AD69" s="164"/>
      <c r="AE69" s="165"/>
      <c r="AF69" s="163"/>
      <c r="AG69" s="157"/>
      <c r="AH69" s="146"/>
      <c r="AI69" s="146"/>
      <c r="AJ69" s="146" t="s">
        <v>1471</v>
      </c>
      <c r="AK69" s="146"/>
      <c r="AL69" s="166">
        <f t="shared" si="2"/>
        <v>1</v>
      </c>
      <c r="AM69" s="177">
        <f>IF(SUMPRODUCT((A$14:A69=A69)*(B$14:B69=B69)*(D$14:D69=D69))&gt;1,0,1)</f>
        <v>1</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8"/>
      <c r="EU69" s="178"/>
      <c r="EV69" s="178"/>
      <c r="EW69" s="178"/>
      <c r="EX69" s="178"/>
      <c r="EY69" s="178"/>
      <c r="EZ69" s="178"/>
      <c r="FA69" s="178"/>
      <c r="FB69" s="178"/>
      <c r="FC69" s="178"/>
      <c r="FD69" s="178"/>
      <c r="FE69" s="178"/>
      <c r="FF69" s="178"/>
      <c r="FG69" s="178"/>
      <c r="FH69" s="178"/>
      <c r="FI69" s="178"/>
      <c r="FJ69" s="178"/>
      <c r="FK69" s="178"/>
      <c r="FL69" s="178"/>
      <c r="FM69" s="178"/>
      <c r="FN69" s="178"/>
      <c r="FO69" s="178"/>
      <c r="FP69" s="178"/>
      <c r="FQ69" s="178"/>
      <c r="FR69" s="178"/>
      <c r="FS69" s="178"/>
      <c r="FT69" s="178"/>
      <c r="FU69" s="178"/>
      <c r="FV69" s="178"/>
    </row>
    <row r="70" spans="1:178" s="129" customFormat="1" ht="45" customHeight="1" x14ac:dyDescent="0.25">
      <c r="A70" s="172">
        <v>19</v>
      </c>
      <c r="B70" s="172">
        <v>2020</v>
      </c>
      <c r="C70" s="173" t="s">
        <v>345</v>
      </c>
      <c r="D70" s="173" t="s">
        <v>1470</v>
      </c>
      <c r="E70" s="174" t="s">
        <v>137</v>
      </c>
      <c r="F70" s="148" t="s">
        <v>32</v>
      </c>
      <c r="G70" s="149" t="s">
        <v>158</v>
      </c>
      <c r="H70" s="150" t="s">
        <v>835</v>
      </c>
      <c r="I70" s="151" t="s">
        <v>132</v>
      </c>
      <c r="J70" s="152" t="s">
        <v>352</v>
      </c>
      <c r="K70" s="153">
        <v>45</v>
      </c>
      <c r="L70" s="154" t="str">
        <f>IF(ISERROR(VLOOKUP(K70,Eje_Pilar_Prop!$C$2:$E$104,2,FALSE))," ",VLOOKUP(K70,Eje_Pilar_Prop!$C$2:$E$104,2,FALSE))</f>
        <v>Gobernanza e influencia local, regional e internacional</v>
      </c>
      <c r="M70" s="154" t="str">
        <f>IF(ISERROR(VLOOKUP(K70,Eje_Pilar_Prop!$C$2:$E$104,3,FALSE))," ",VLOOKUP(K70,Eje_Pilar_Prop!$C$2:$E$104,3,FALSE))</f>
        <v>Eje Transversal 4 Gobierno Legitimo, Fortalecimiento Local y Eficiencia</v>
      </c>
      <c r="N70" s="155" t="s">
        <v>877</v>
      </c>
      <c r="O70" s="164">
        <v>51829727</v>
      </c>
      <c r="P70" s="150" t="s">
        <v>949</v>
      </c>
      <c r="Q70" s="175">
        <v>25200000</v>
      </c>
      <c r="R70" s="176"/>
      <c r="S70" s="159"/>
      <c r="T70" s="160">
        <v>1</v>
      </c>
      <c r="U70" s="157">
        <v>12600000</v>
      </c>
      <c r="V70" s="161">
        <f t="shared" si="0"/>
        <v>37800000</v>
      </c>
      <c r="W70" s="162">
        <v>37800000</v>
      </c>
      <c r="X70" s="163">
        <v>43874</v>
      </c>
      <c r="Y70" s="163">
        <v>43879</v>
      </c>
      <c r="Z70" s="163">
        <v>44060</v>
      </c>
      <c r="AA70" s="145">
        <v>120</v>
      </c>
      <c r="AB70" s="145">
        <v>1</v>
      </c>
      <c r="AC70" s="145">
        <v>60</v>
      </c>
      <c r="AD70" s="164"/>
      <c r="AE70" s="165"/>
      <c r="AF70" s="163"/>
      <c r="AG70" s="157"/>
      <c r="AH70" s="146"/>
      <c r="AI70" s="146"/>
      <c r="AJ70" s="146" t="s">
        <v>1471</v>
      </c>
      <c r="AK70" s="146"/>
      <c r="AL70" s="166">
        <f t="shared" si="2"/>
        <v>1</v>
      </c>
      <c r="AM70" s="177">
        <v>1</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row>
    <row r="71" spans="1:178" s="129" customFormat="1" ht="45" customHeight="1" x14ac:dyDescent="0.25">
      <c r="A71" s="172">
        <v>20</v>
      </c>
      <c r="B71" s="172">
        <v>2020</v>
      </c>
      <c r="C71" s="173" t="s">
        <v>345</v>
      </c>
      <c r="D71" s="173" t="s">
        <v>1470</v>
      </c>
      <c r="E71" s="174" t="s">
        <v>137</v>
      </c>
      <c r="F71" s="148" t="s">
        <v>32</v>
      </c>
      <c r="G71" s="149" t="s">
        <v>158</v>
      </c>
      <c r="H71" s="150" t="s">
        <v>834</v>
      </c>
      <c r="I71" s="151" t="s">
        <v>132</v>
      </c>
      <c r="J71" s="152" t="s">
        <v>352</v>
      </c>
      <c r="K71" s="153">
        <v>45</v>
      </c>
      <c r="L71" s="154" t="str">
        <f>IF(ISERROR(VLOOKUP(K71,Eje_Pilar_Prop!$C$2:$E$104,2,FALSE))," ",VLOOKUP(K71,Eje_Pilar_Prop!$C$2:$E$104,2,FALSE))</f>
        <v>Gobernanza e influencia local, regional e internacional</v>
      </c>
      <c r="M71" s="154" t="str">
        <f>IF(ISERROR(VLOOKUP(K71,Eje_Pilar_Prop!$C$2:$E$104,3,FALSE))," ",VLOOKUP(K71,Eje_Pilar_Prop!$C$2:$E$104,3,FALSE))</f>
        <v>Eje Transversal 4 Gobierno Legitimo, Fortalecimiento Local y Eficiencia</v>
      </c>
      <c r="N71" s="155" t="s">
        <v>877</v>
      </c>
      <c r="O71" s="164">
        <v>1018407205</v>
      </c>
      <c r="P71" s="150" t="s">
        <v>950</v>
      </c>
      <c r="Q71" s="175">
        <v>25200000</v>
      </c>
      <c r="R71" s="176"/>
      <c r="S71" s="159"/>
      <c r="T71" s="160">
        <v>1</v>
      </c>
      <c r="U71" s="157">
        <v>12600000</v>
      </c>
      <c r="V71" s="161">
        <f t="shared" si="0"/>
        <v>37800000</v>
      </c>
      <c r="W71" s="162">
        <v>37800000</v>
      </c>
      <c r="X71" s="163">
        <v>43873</v>
      </c>
      <c r="Y71" s="163">
        <v>43875</v>
      </c>
      <c r="Z71" s="163">
        <v>44056</v>
      </c>
      <c r="AA71" s="145">
        <v>120</v>
      </c>
      <c r="AB71" s="145">
        <v>1</v>
      </c>
      <c r="AC71" s="145">
        <v>60</v>
      </c>
      <c r="AD71" s="164"/>
      <c r="AE71" s="165"/>
      <c r="AF71" s="163"/>
      <c r="AG71" s="157"/>
      <c r="AH71" s="146"/>
      <c r="AI71" s="146"/>
      <c r="AJ71" s="146" t="s">
        <v>1471</v>
      </c>
      <c r="AK71" s="146"/>
      <c r="AL71" s="166">
        <f t="shared" si="2"/>
        <v>1</v>
      </c>
      <c r="AM71" s="177">
        <v>1</v>
      </c>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row>
    <row r="72" spans="1:178" ht="45" customHeight="1" x14ac:dyDescent="0.25">
      <c r="A72" s="172">
        <v>21</v>
      </c>
      <c r="B72" s="172">
        <v>2020</v>
      </c>
      <c r="C72" s="173" t="s">
        <v>345</v>
      </c>
      <c r="D72" s="173" t="s">
        <v>1475</v>
      </c>
      <c r="E72" s="174" t="s">
        <v>137</v>
      </c>
      <c r="F72" s="148" t="s">
        <v>32</v>
      </c>
      <c r="G72" s="149" t="s">
        <v>158</v>
      </c>
      <c r="H72" s="150" t="s">
        <v>833</v>
      </c>
      <c r="I72" s="151" t="s">
        <v>132</v>
      </c>
      <c r="J72" s="152" t="s">
        <v>352</v>
      </c>
      <c r="K72" s="153">
        <v>45</v>
      </c>
      <c r="L72" s="154" t="str">
        <f>IF(ISERROR(VLOOKUP(K72,Eje_Pilar_Prop!$C$2:$E$104,2,FALSE))," ",VLOOKUP(K72,Eje_Pilar_Prop!$C$2:$E$104,2,FALSE))</f>
        <v>Gobernanza e influencia local, regional e internacional</v>
      </c>
      <c r="M72" s="154" t="str">
        <f>IF(ISERROR(VLOOKUP(K72,Eje_Pilar_Prop!$C$2:$E$104,3,FALSE))," ",VLOOKUP(K72,Eje_Pilar_Prop!$C$2:$E$104,3,FALSE))</f>
        <v>Eje Transversal 4 Gobierno Legitimo, Fortalecimiento Local y Eficiencia</v>
      </c>
      <c r="N72" s="155" t="s">
        <v>877</v>
      </c>
      <c r="O72" s="164">
        <v>1032376922</v>
      </c>
      <c r="P72" s="150" t="s">
        <v>951</v>
      </c>
      <c r="Q72" s="175">
        <v>16800000</v>
      </c>
      <c r="R72" s="176"/>
      <c r="S72" s="159"/>
      <c r="T72" s="160">
        <v>1</v>
      </c>
      <c r="U72" s="157">
        <v>8400000</v>
      </c>
      <c r="V72" s="161">
        <f t="shared" si="0"/>
        <v>25200000</v>
      </c>
      <c r="W72" s="162">
        <v>25200000</v>
      </c>
      <c r="X72" s="163">
        <v>43872</v>
      </c>
      <c r="Y72" s="163">
        <v>43875</v>
      </c>
      <c r="Z72" s="163">
        <v>44056</v>
      </c>
      <c r="AA72" s="145">
        <v>120</v>
      </c>
      <c r="AB72" s="145">
        <v>1</v>
      </c>
      <c r="AC72" s="145">
        <v>60</v>
      </c>
      <c r="AD72" s="164"/>
      <c r="AE72" s="165"/>
      <c r="AF72" s="163"/>
      <c r="AG72" s="157"/>
      <c r="AH72" s="146"/>
      <c r="AI72" s="146"/>
      <c r="AJ72" s="146" t="s">
        <v>1471</v>
      </c>
      <c r="AK72" s="146"/>
      <c r="AL72" s="166">
        <f>IF(ISERROR(W72/V72),"-",(W72/V72))</f>
        <v>1</v>
      </c>
      <c r="AM72" s="177">
        <f>IF(SUMPRODUCT((A$14:A72=A72)*(B$14:B72=B72)*(D$14:D72=D72))&gt;1,0,1)</f>
        <v>1</v>
      </c>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row>
    <row r="73" spans="1:178" ht="45" customHeight="1" x14ac:dyDescent="0.25">
      <c r="A73" s="179">
        <v>22</v>
      </c>
      <c r="B73" s="179">
        <v>2020</v>
      </c>
      <c r="C73" s="173" t="s">
        <v>345</v>
      </c>
      <c r="D73" s="180" t="s">
        <v>1476</v>
      </c>
      <c r="E73" s="174" t="s">
        <v>137</v>
      </c>
      <c r="F73" s="148" t="s">
        <v>32</v>
      </c>
      <c r="G73" s="149" t="s">
        <v>158</v>
      </c>
      <c r="H73" s="150" t="s">
        <v>832</v>
      </c>
      <c r="I73" s="151" t="s">
        <v>132</v>
      </c>
      <c r="J73" s="152" t="s">
        <v>352</v>
      </c>
      <c r="K73" s="153">
        <v>45</v>
      </c>
      <c r="L73" s="154" t="str">
        <f>IF(ISERROR(VLOOKUP(K73,Eje_Pilar_Prop!$C$2:$E$104,2,FALSE))," ",VLOOKUP(K73,Eje_Pilar_Prop!$C$2:$E$104,2,FALSE))</f>
        <v>Gobernanza e influencia local, regional e internacional</v>
      </c>
      <c r="M73" s="154" t="str">
        <f>IF(ISERROR(VLOOKUP(K73,Eje_Pilar_Prop!$C$2:$E$104,3,FALSE))," ",VLOOKUP(K73,Eje_Pilar_Prop!$C$2:$E$104,3,FALSE))</f>
        <v>Eje Transversal 4 Gobierno Legitimo, Fortalecimiento Local y Eficiencia</v>
      </c>
      <c r="N73" s="155" t="s">
        <v>874</v>
      </c>
      <c r="O73" s="164">
        <v>80257080</v>
      </c>
      <c r="P73" s="150" t="s">
        <v>952</v>
      </c>
      <c r="Q73" s="175">
        <v>29880000</v>
      </c>
      <c r="R73" s="176"/>
      <c r="S73" s="159"/>
      <c r="T73" s="160">
        <v>1</v>
      </c>
      <c r="U73" s="157">
        <v>14940000</v>
      </c>
      <c r="V73" s="161">
        <f t="shared" si="0"/>
        <v>44820000</v>
      </c>
      <c r="W73" s="162">
        <v>44820000</v>
      </c>
      <c r="X73" s="163">
        <v>43872</v>
      </c>
      <c r="Y73" s="163">
        <v>43873</v>
      </c>
      <c r="Z73" s="163">
        <v>44054</v>
      </c>
      <c r="AA73" s="145">
        <v>120</v>
      </c>
      <c r="AB73" s="145">
        <v>1</v>
      </c>
      <c r="AC73" s="145">
        <v>60</v>
      </c>
      <c r="AD73" s="164"/>
      <c r="AE73" s="165"/>
      <c r="AF73" s="163"/>
      <c r="AG73" s="157"/>
      <c r="AH73" s="146"/>
      <c r="AI73" s="146"/>
      <c r="AJ73" s="146" t="s">
        <v>1471</v>
      </c>
      <c r="AK73" s="146"/>
      <c r="AL73" s="166">
        <f t="shared" ref="AL73:AL74" si="3">IF(ISERROR(W73/V73),"-",(W73/V73))</f>
        <v>1</v>
      </c>
      <c r="AM73" s="177">
        <f>IF(SUMPRODUCT((A$14:A73=A73)*(B$14:B73=B73)*(D$14:D73=D73))&gt;1,0,1)</f>
        <v>1</v>
      </c>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row>
    <row r="74" spans="1:178" ht="45" customHeight="1" x14ac:dyDescent="0.25">
      <c r="A74" s="179">
        <v>23</v>
      </c>
      <c r="B74" s="179">
        <v>2020</v>
      </c>
      <c r="C74" s="173" t="s">
        <v>345</v>
      </c>
      <c r="D74" s="180" t="s">
        <v>1477</v>
      </c>
      <c r="E74" s="174" t="s">
        <v>137</v>
      </c>
      <c r="F74" s="148" t="s">
        <v>32</v>
      </c>
      <c r="G74" s="149" t="s">
        <v>158</v>
      </c>
      <c r="H74" s="150" t="s">
        <v>831</v>
      </c>
      <c r="I74" s="151" t="s">
        <v>132</v>
      </c>
      <c r="J74" s="152" t="s">
        <v>352</v>
      </c>
      <c r="K74" s="153">
        <v>45</v>
      </c>
      <c r="L74" s="154" t="str">
        <f>IF(ISERROR(VLOOKUP(K74,Eje_Pilar_Prop!$C$2:$E$104,2,FALSE))," ",VLOOKUP(K74,Eje_Pilar_Prop!$C$2:$E$104,2,FALSE))</f>
        <v>Gobernanza e influencia local, regional e internacional</v>
      </c>
      <c r="M74" s="154" t="str">
        <f>IF(ISERROR(VLOOKUP(K74,Eje_Pilar_Prop!$C$2:$E$104,3,FALSE))," ",VLOOKUP(K74,Eje_Pilar_Prop!$C$2:$E$104,3,FALSE))</f>
        <v>Eje Transversal 4 Gobierno Legitimo, Fortalecimiento Local y Eficiencia</v>
      </c>
      <c r="N74" s="155" t="s">
        <v>877</v>
      </c>
      <c r="O74" s="164">
        <v>1033769482</v>
      </c>
      <c r="P74" s="150" t="s">
        <v>953</v>
      </c>
      <c r="Q74" s="175">
        <v>8800000</v>
      </c>
      <c r="R74" s="176"/>
      <c r="S74" s="159"/>
      <c r="T74" s="160">
        <v>1</v>
      </c>
      <c r="U74" s="157">
        <v>4400000</v>
      </c>
      <c r="V74" s="161">
        <f t="shared" si="0"/>
        <v>13200000</v>
      </c>
      <c r="W74" s="162">
        <v>13200000</v>
      </c>
      <c r="X74" s="163">
        <v>43873</v>
      </c>
      <c r="Y74" s="163">
        <v>43874</v>
      </c>
      <c r="Z74" s="163">
        <v>44055</v>
      </c>
      <c r="AA74" s="145">
        <v>120</v>
      </c>
      <c r="AB74" s="145">
        <v>1</v>
      </c>
      <c r="AC74" s="145">
        <v>60</v>
      </c>
      <c r="AD74" s="164"/>
      <c r="AE74" s="165"/>
      <c r="AF74" s="163"/>
      <c r="AG74" s="157"/>
      <c r="AH74" s="146"/>
      <c r="AI74" s="146"/>
      <c r="AJ74" s="146" t="s">
        <v>1471</v>
      </c>
      <c r="AK74" s="146"/>
      <c r="AL74" s="166">
        <f t="shared" si="3"/>
        <v>1</v>
      </c>
      <c r="AM74" s="177">
        <f>IF(SUMPRODUCT((A$14:A74=A74)*(B$14:B74=B74)*(D$14:D74=D74))&gt;1,0,1)</f>
        <v>1</v>
      </c>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row>
    <row r="75" spans="1:178" ht="45" customHeight="1" x14ac:dyDescent="0.25">
      <c r="A75" s="179">
        <v>24</v>
      </c>
      <c r="B75" s="179">
        <v>2020</v>
      </c>
      <c r="C75" s="173" t="s">
        <v>345</v>
      </c>
      <c r="D75" s="180" t="s">
        <v>1477</v>
      </c>
      <c r="E75" s="174" t="s">
        <v>137</v>
      </c>
      <c r="F75" s="148" t="s">
        <v>32</v>
      </c>
      <c r="G75" s="149" t="s">
        <v>158</v>
      </c>
      <c r="H75" s="150" t="s">
        <v>830</v>
      </c>
      <c r="I75" s="151" t="s">
        <v>132</v>
      </c>
      <c r="J75" s="152" t="s">
        <v>352</v>
      </c>
      <c r="K75" s="153">
        <v>45</v>
      </c>
      <c r="L75" s="154" t="str">
        <f>IF(ISERROR(VLOOKUP(K75,Eje_Pilar_Prop!$C$2:$E$104,2,FALSE))," ",VLOOKUP(K75,Eje_Pilar_Prop!$C$2:$E$104,2,FALSE))</f>
        <v>Gobernanza e influencia local, regional e internacional</v>
      </c>
      <c r="M75" s="154" t="str">
        <f>IF(ISERROR(VLOOKUP(K75,Eje_Pilar_Prop!$C$2:$E$104,3,FALSE))," ",VLOOKUP(K75,Eje_Pilar_Prop!$C$2:$E$104,3,FALSE))</f>
        <v>Eje Transversal 4 Gobierno Legitimo, Fortalecimiento Local y Eficiencia</v>
      </c>
      <c r="N75" s="155" t="s">
        <v>877</v>
      </c>
      <c r="O75" s="164">
        <v>80759813</v>
      </c>
      <c r="P75" s="150" t="s">
        <v>954</v>
      </c>
      <c r="Q75" s="175">
        <v>8800000</v>
      </c>
      <c r="R75" s="176"/>
      <c r="S75" s="159"/>
      <c r="T75" s="160">
        <v>1</v>
      </c>
      <c r="U75" s="157">
        <v>4400000</v>
      </c>
      <c r="V75" s="161">
        <f t="shared" si="0"/>
        <v>13200000</v>
      </c>
      <c r="W75" s="162">
        <v>13200000</v>
      </c>
      <c r="X75" s="163">
        <v>43873</v>
      </c>
      <c r="Y75" s="163">
        <v>43874</v>
      </c>
      <c r="Z75" s="163">
        <v>44055</v>
      </c>
      <c r="AA75" s="145">
        <v>120</v>
      </c>
      <c r="AB75" s="145">
        <v>1</v>
      </c>
      <c r="AC75" s="145">
        <v>60</v>
      </c>
      <c r="AD75" s="164"/>
      <c r="AE75" s="165"/>
      <c r="AF75" s="163"/>
      <c r="AG75" s="157"/>
      <c r="AH75" s="146"/>
      <c r="AI75" s="146"/>
      <c r="AJ75" s="146" t="s">
        <v>1471</v>
      </c>
      <c r="AK75" s="146"/>
      <c r="AL75" s="166">
        <f>IF(ISERROR(W75/V75),"-",(W75/V75))</f>
        <v>1</v>
      </c>
      <c r="AM75" s="177">
        <f>IF(SUMPRODUCT((A$14:A75=A75)*(B$14:B75=B75)*(D$14:D75=D75))&gt;1,0,1)</f>
        <v>1</v>
      </c>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8"/>
      <c r="FU75" s="178"/>
      <c r="FV75" s="178"/>
    </row>
    <row r="76" spans="1:178" ht="45" customHeight="1" x14ac:dyDescent="0.25">
      <c r="A76" s="181">
        <v>25</v>
      </c>
      <c r="B76" s="182">
        <v>2020</v>
      </c>
      <c r="C76" s="173" t="s">
        <v>345</v>
      </c>
      <c r="D76" s="183" t="s">
        <v>1477</v>
      </c>
      <c r="E76" s="174" t="s">
        <v>137</v>
      </c>
      <c r="F76" s="148" t="s">
        <v>32</v>
      </c>
      <c r="G76" s="149" t="s">
        <v>158</v>
      </c>
      <c r="H76" s="150" t="s">
        <v>829</v>
      </c>
      <c r="I76" s="151" t="s">
        <v>132</v>
      </c>
      <c r="J76" s="152" t="s">
        <v>352</v>
      </c>
      <c r="K76" s="153">
        <v>45</v>
      </c>
      <c r="L76" s="154" t="str">
        <f>IF(ISERROR(VLOOKUP(K76,Eje_Pilar_Prop!$C$2:$E$104,2,FALSE))," ",VLOOKUP(K76,Eje_Pilar_Prop!$C$2:$E$104,2,FALSE))</f>
        <v>Gobernanza e influencia local, regional e internacional</v>
      </c>
      <c r="M76" s="154" t="str">
        <f>IF(ISERROR(VLOOKUP(K76,Eje_Pilar_Prop!$C$2:$E$104,3,FALSE))," ",VLOOKUP(K76,Eje_Pilar_Prop!$C$2:$E$104,3,FALSE))</f>
        <v>Eje Transversal 4 Gobierno Legitimo, Fortalecimiento Local y Eficiencia</v>
      </c>
      <c r="N76" s="155" t="s">
        <v>877</v>
      </c>
      <c r="O76" s="164">
        <v>79633658</v>
      </c>
      <c r="P76" s="150" t="s">
        <v>955</v>
      </c>
      <c r="Q76" s="157">
        <v>8800000</v>
      </c>
      <c r="R76" s="158"/>
      <c r="S76" s="159"/>
      <c r="T76" s="160">
        <v>1</v>
      </c>
      <c r="U76" s="157">
        <v>4400000</v>
      </c>
      <c r="V76" s="161">
        <f t="shared" si="0"/>
        <v>13200000</v>
      </c>
      <c r="W76" s="162">
        <v>13200000</v>
      </c>
      <c r="X76" s="163">
        <v>43873</v>
      </c>
      <c r="Y76" s="163">
        <v>43874</v>
      </c>
      <c r="Z76" s="163">
        <v>44055</v>
      </c>
      <c r="AA76" s="145">
        <v>120</v>
      </c>
      <c r="AB76" s="145">
        <v>1</v>
      </c>
      <c r="AC76" s="145">
        <v>60</v>
      </c>
      <c r="AD76" s="164"/>
      <c r="AE76" s="165"/>
      <c r="AF76" s="163"/>
      <c r="AG76" s="157"/>
      <c r="AH76" s="146"/>
      <c r="AI76" s="146"/>
      <c r="AJ76" s="146" t="s">
        <v>1471</v>
      </c>
      <c r="AK76" s="146"/>
      <c r="AL76" s="166">
        <f t="shared" ref="AL76:AL143" si="4">IF(ISERROR(W76/V76),"-",(W76/V76))</f>
        <v>1</v>
      </c>
      <c r="AM76" s="177">
        <f>IF(SUMPRODUCT((A$14:A76=A76)*(B$14:B76=B76)*(D$14:D76=D76))&gt;1,0,1)</f>
        <v>1</v>
      </c>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c r="FD76" s="178"/>
      <c r="FE76" s="178"/>
      <c r="FF76" s="178"/>
      <c r="FG76" s="178"/>
      <c r="FH76" s="178"/>
      <c r="FI76" s="178"/>
      <c r="FJ76" s="178"/>
      <c r="FK76" s="178"/>
      <c r="FL76" s="178"/>
      <c r="FM76" s="178"/>
      <c r="FN76" s="178"/>
      <c r="FO76" s="178"/>
      <c r="FP76" s="178"/>
      <c r="FQ76" s="178"/>
      <c r="FR76" s="178"/>
      <c r="FS76" s="178"/>
      <c r="FT76" s="178"/>
      <c r="FU76" s="178"/>
      <c r="FV76" s="178"/>
    </row>
    <row r="77" spans="1:178" ht="45" customHeight="1" x14ac:dyDescent="0.25">
      <c r="A77" s="181">
        <v>26</v>
      </c>
      <c r="B77" s="182">
        <v>2020</v>
      </c>
      <c r="C77" s="173" t="s">
        <v>345</v>
      </c>
      <c r="D77" s="148" t="s">
        <v>1478</v>
      </c>
      <c r="E77" s="174" t="s">
        <v>137</v>
      </c>
      <c r="F77" s="148" t="s">
        <v>32</v>
      </c>
      <c r="G77" s="149" t="s">
        <v>158</v>
      </c>
      <c r="H77" s="150" t="s">
        <v>828</v>
      </c>
      <c r="I77" s="151" t="s">
        <v>132</v>
      </c>
      <c r="J77" s="152" t="s">
        <v>352</v>
      </c>
      <c r="K77" s="153">
        <v>45</v>
      </c>
      <c r="L77" s="154" t="str">
        <f>IF(ISERROR(VLOOKUP(K77,Eje_Pilar_Prop!$C$2:$E$104,2,FALSE))," ",VLOOKUP(K77,Eje_Pilar_Prop!$C$2:$E$104,2,FALSE))</f>
        <v>Gobernanza e influencia local, regional e internacional</v>
      </c>
      <c r="M77" s="154" t="str">
        <f>IF(ISERROR(VLOOKUP(K77,Eje_Pilar_Prop!$C$2:$E$104,3,FALSE))," ",VLOOKUP(K77,Eje_Pilar_Prop!$C$2:$E$104,3,FALSE))</f>
        <v>Eje Transversal 4 Gobierno Legitimo, Fortalecimiento Local y Eficiencia</v>
      </c>
      <c r="N77" s="155" t="s">
        <v>877</v>
      </c>
      <c r="O77" s="164">
        <v>55170922</v>
      </c>
      <c r="P77" s="150" t="s">
        <v>956</v>
      </c>
      <c r="Q77" s="157">
        <v>25200000</v>
      </c>
      <c r="R77" s="158"/>
      <c r="S77" s="159"/>
      <c r="T77" s="160">
        <v>1</v>
      </c>
      <c r="U77" s="157">
        <v>12600000</v>
      </c>
      <c r="V77" s="161">
        <f t="shared" si="0"/>
        <v>37800000</v>
      </c>
      <c r="W77" s="162">
        <v>37800000</v>
      </c>
      <c r="X77" s="163">
        <v>43878</v>
      </c>
      <c r="Y77" s="163">
        <v>43879</v>
      </c>
      <c r="Z77" s="163">
        <v>44060</v>
      </c>
      <c r="AA77" s="145">
        <v>120</v>
      </c>
      <c r="AB77" s="145">
        <v>1</v>
      </c>
      <c r="AC77" s="145">
        <v>60</v>
      </c>
      <c r="AD77" s="164"/>
      <c r="AE77" s="165"/>
      <c r="AF77" s="163"/>
      <c r="AG77" s="157"/>
      <c r="AH77" s="146"/>
      <c r="AI77" s="146"/>
      <c r="AJ77" s="146" t="s">
        <v>1471</v>
      </c>
      <c r="AK77" s="146"/>
      <c r="AL77" s="166">
        <f t="shared" si="4"/>
        <v>1</v>
      </c>
      <c r="AM77" s="177">
        <f>IF(SUMPRODUCT((A$14:A77=A77)*(B$14:B77=B77)*(D$14:D77=D77))&gt;1,0,1)</f>
        <v>1</v>
      </c>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8"/>
      <c r="EU77" s="178"/>
      <c r="EV77" s="178"/>
      <c r="EW77" s="178"/>
      <c r="EX77" s="178"/>
      <c r="EY77" s="178"/>
      <c r="EZ77" s="178"/>
      <c r="FA77" s="178"/>
      <c r="FB77" s="178"/>
      <c r="FC77" s="178"/>
      <c r="FD77" s="178"/>
      <c r="FE77" s="178"/>
      <c r="FF77" s="178"/>
      <c r="FG77" s="178"/>
      <c r="FH77" s="178"/>
      <c r="FI77" s="178"/>
      <c r="FJ77" s="178"/>
      <c r="FK77" s="178"/>
      <c r="FL77" s="178"/>
      <c r="FM77" s="178"/>
      <c r="FN77" s="178"/>
      <c r="FO77" s="178"/>
      <c r="FP77" s="178"/>
      <c r="FQ77" s="178"/>
      <c r="FR77" s="178"/>
      <c r="FS77" s="178"/>
      <c r="FT77" s="178"/>
      <c r="FU77" s="178"/>
      <c r="FV77" s="178"/>
    </row>
    <row r="78" spans="1:178" ht="45" customHeight="1" x14ac:dyDescent="0.25">
      <c r="A78" s="181">
        <v>27</v>
      </c>
      <c r="B78" s="182">
        <v>2020</v>
      </c>
      <c r="C78" s="173" t="s">
        <v>345</v>
      </c>
      <c r="D78" s="148" t="s">
        <v>1479</v>
      </c>
      <c r="E78" s="174" t="s">
        <v>137</v>
      </c>
      <c r="F78" s="148" t="s">
        <v>32</v>
      </c>
      <c r="G78" s="149" t="s">
        <v>158</v>
      </c>
      <c r="H78" s="150" t="s">
        <v>827</v>
      </c>
      <c r="I78" s="151" t="s">
        <v>132</v>
      </c>
      <c r="J78" s="152" t="s">
        <v>352</v>
      </c>
      <c r="K78" s="153">
        <v>45</v>
      </c>
      <c r="L78" s="154" t="str">
        <f>IF(ISERROR(VLOOKUP(K78,Eje_Pilar_Prop!$C$2:$E$104,2,FALSE))," ",VLOOKUP(K78,Eje_Pilar_Prop!$C$2:$E$104,2,FALSE))</f>
        <v>Gobernanza e influencia local, regional e internacional</v>
      </c>
      <c r="M78" s="154" t="str">
        <f>IF(ISERROR(VLOOKUP(K78,Eje_Pilar_Prop!$C$2:$E$104,3,FALSE))," ",VLOOKUP(K78,Eje_Pilar_Prop!$C$2:$E$104,3,FALSE))</f>
        <v>Eje Transversal 4 Gobierno Legitimo, Fortalecimiento Local y Eficiencia</v>
      </c>
      <c r="N78" s="155" t="s">
        <v>874</v>
      </c>
      <c r="O78" s="164">
        <v>1019099233</v>
      </c>
      <c r="P78" s="150" t="s">
        <v>957</v>
      </c>
      <c r="Q78" s="157">
        <v>8800000</v>
      </c>
      <c r="R78" s="158"/>
      <c r="S78" s="159"/>
      <c r="T78" s="160">
        <v>1</v>
      </c>
      <c r="U78" s="157">
        <v>4400000</v>
      </c>
      <c r="V78" s="161">
        <f t="shared" si="0"/>
        <v>13200000</v>
      </c>
      <c r="W78" s="162">
        <v>13200000</v>
      </c>
      <c r="X78" s="163">
        <v>43875</v>
      </c>
      <c r="Y78" s="163">
        <v>43875</v>
      </c>
      <c r="Z78" s="163">
        <v>44056</v>
      </c>
      <c r="AA78" s="145">
        <v>120</v>
      </c>
      <c r="AB78" s="145">
        <v>1</v>
      </c>
      <c r="AC78" s="145">
        <v>60</v>
      </c>
      <c r="AD78" s="164"/>
      <c r="AE78" s="165"/>
      <c r="AF78" s="163"/>
      <c r="AG78" s="157"/>
      <c r="AH78" s="146"/>
      <c r="AI78" s="146"/>
      <c r="AJ78" s="146" t="s">
        <v>1471</v>
      </c>
      <c r="AK78" s="146"/>
      <c r="AL78" s="166">
        <f t="shared" si="4"/>
        <v>1</v>
      </c>
      <c r="AM78" s="177">
        <f>IF(SUMPRODUCT((A$14:A78=A78)*(B$14:B78=B78)*(D$14:D78=D78))&gt;1,0,1)</f>
        <v>1</v>
      </c>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8"/>
      <c r="EU78" s="178"/>
      <c r="EV78" s="178"/>
      <c r="EW78" s="178"/>
      <c r="EX78" s="178"/>
      <c r="EY78" s="178"/>
      <c r="EZ78" s="178"/>
      <c r="FA78" s="178"/>
      <c r="FB78" s="178"/>
      <c r="FC78" s="178"/>
      <c r="FD78" s="178"/>
      <c r="FE78" s="178"/>
      <c r="FF78" s="178"/>
      <c r="FG78" s="178"/>
      <c r="FH78" s="178"/>
      <c r="FI78" s="178"/>
      <c r="FJ78" s="178"/>
      <c r="FK78" s="178"/>
      <c r="FL78" s="178"/>
      <c r="FM78" s="178"/>
      <c r="FN78" s="178"/>
      <c r="FO78" s="178"/>
      <c r="FP78" s="178"/>
      <c r="FQ78" s="178"/>
      <c r="FR78" s="178"/>
      <c r="FS78" s="178"/>
      <c r="FT78" s="178"/>
      <c r="FU78" s="178"/>
      <c r="FV78" s="178"/>
    </row>
    <row r="79" spans="1:178" ht="45" customHeight="1" x14ac:dyDescent="0.25">
      <c r="A79" s="181">
        <v>28</v>
      </c>
      <c r="B79" s="182">
        <v>2020</v>
      </c>
      <c r="C79" s="173" t="s">
        <v>345</v>
      </c>
      <c r="D79" s="148" t="s">
        <v>1473</v>
      </c>
      <c r="E79" s="174" t="s">
        <v>137</v>
      </c>
      <c r="F79" s="148" t="s">
        <v>32</v>
      </c>
      <c r="G79" s="149" t="s">
        <v>158</v>
      </c>
      <c r="H79" s="150" t="s">
        <v>826</v>
      </c>
      <c r="I79" s="151" t="s">
        <v>132</v>
      </c>
      <c r="J79" s="152" t="s">
        <v>352</v>
      </c>
      <c r="K79" s="153">
        <v>45</v>
      </c>
      <c r="L79" s="154" t="str">
        <f>IF(ISERROR(VLOOKUP(K79,Eje_Pilar_Prop!$C$2:$E$104,2,FALSE))," ",VLOOKUP(K79,Eje_Pilar_Prop!$C$2:$E$104,2,FALSE))</f>
        <v>Gobernanza e influencia local, regional e internacional</v>
      </c>
      <c r="M79" s="154" t="str">
        <f>IF(ISERROR(VLOOKUP(K79,Eje_Pilar_Prop!$C$2:$E$104,3,FALSE))," ",VLOOKUP(K79,Eje_Pilar_Prop!$C$2:$E$104,3,FALSE))</f>
        <v>Eje Transversal 4 Gobierno Legitimo, Fortalecimiento Local y Eficiencia</v>
      </c>
      <c r="N79" s="155" t="s">
        <v>874</v>
      </c>
      <c r="O79" s="164">
        <v>1073239385</v>
      </c>
      <c r="P79" s="150" t="s">
        <v>958</v>
      </c>
      <c r="Q79" s="157">
        <v>16800000</v>
      </c>
      <c r="R79" s="158"/>
      <c r="S79" s="159"/>
      <c r="T79" s="160"/>
      <c r="U79" s="157"/>
      <c r="V79" s="161">
        <f t="shared" si="0"/>
        <v>16800000</v>
      </c>
      <c r="W79" s="162">
        <v>14560000</v>
      </c>
      <c r="X79" s="163">
        <v>43875</v>
      </c>
      <c r="Y79" s="163">
        <v>43878</v>
      </c>
      <c r="Z79" s="163">
        <v>43998</v>
      </c>
      <c r="AA79" s="145">
        <v>120</v>
      </c>
      <c r="AB79" s="145"/>
      <c r="AC79" s="145"/>
      <c r="AD79" s="164"/>
      <c r="AE79" s="165"/>
      <c r="AF79" s="163"/>
      <c r="AG79" s="157"/>
      <c r="AH79" s="146"/>
      <c r="AI79" s="146"/>
      <c r="AJ79" s="146" t="s">
        <v>1471</v>
      </c>
      <c r="AK79" s="146"/>
      <c r="AL79" s="166">
        <f t="shared" si="4"/>
        <v>0.8666666666666667</v>
      </c>
      <c r="AM79" s="177">
        <f>IF(SUMPRODUCT((A$14:A79=A79)*(B$14:B79=B79)*(D$14:D79=D79))&gt;1,0,1)</f>
        <v>1</v>
      </c>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8"/>
      <c r="EM79" s="178"/>
      <c r="EN79" s="178"/>
      <c r="EO79" s="178"/>
      <c r="EP79" s="178"/>
      <c r="EQ79" s="178"/>
      <c r="ER79" s="178"/>
      <c r="ES79" s="178"/>
      <c r="ET79" s="178"/>
      <c r="EU79" s="178"/>
      <c r="EV79" s="178"/>
      <c r="EW79" s="178"/>
      <c r="EX79" s="178"/>
      <c r="EY79" s="178"/>
      <c r="EZ79" s="178"/>
      <c r="FA79" s="178"/>
      <c r="FB79" s="178"/>
      <c r="FC79" s="178"/>
      <c r="FD79" s="178"/>
      <c r="FE79" s="178"/>
      <c r="FF79" s="178"/>
      <c r="FG79" s="178"/>
      <c r="FH79" s="178"/>
      <c r="FI79" s="178"/>
      <c r="FJ79" s="178"/>
      <c r="FK79" s="178"/>
      <c r="FL79" s="178"/>
      <c r="FM79" s="178"/>
      <c r="FN79" s="178"/>
      <c r="FO79" s="178"/>
      <c r="FP79" s="178"/>
      <c r="FQ79" s="178"/>
      <c r="FR79" s="178"/>
      <c r="FS79" s="178"/>
      <c r="FT79" s="178"/>
      <c r="FU79" s="178"/>
      <c r="FV79" s="178"/>
    </row>
    <row r="80" spans="1:178" ht="45" customHeight="1" x14ac:dyDescent="0.25">
      <c r="A80" s="181">
        <v>29</v>
      </c>
      <c r="B80" s="182">
        <v>2020</v>
      </c>
      <c r="C80" s="173" t="s">
        <v>345</v>
      </c>
      <c r="D80" s="148" t="s">
        <v>1480</v>
      </c>
      <c r="E80" s="174" t="s">
        <v>137</v>
      </c>
      <c r="F80" s="148" t="s">
        <v>32</v>
      </c>
      <c r="G80" s="149" t="s">
        <v>158</v>
      </c>
      <c r="H80" s="150" t="s">
        <v>825</v>
      </c>
      <c r="I80" s="151" t="s">
        <v>132</v>
      </c>
      <c r="J80" s="152" t="s">
        <v>352</v>
      </c>
      <c r="K80" s="153">
        <v>45</v>
      </c>
      <c r="L80" s="154" t="str">
        <f>IF(ISERROR(VLOOKUP(K80,Eje_Pilar_Prop!$C$2:$E$104,2,FALSE))," ",VLOOKUP(K80,Eje_Pilar_Prop!$C$2:$E$104,2,FALSE))</f>
        <v>Gobernanza e influencia local, regional e internacional</v>
      </c>
      <c r="M80" s="154" t="str">
        <f>IF(ISERROR(VLOOKUP(K80,Eje_Pilar_Prop!$C$2:$E$104,3,FALSE))," ",VLOOKUP(K80,Eje_Pilar_Prop!$C$2:$E$104,3,FALSE))</f>
        <v>Eje Transversal 4 Gobierno Legitimo, Fortalecimiento Local y Eficiencia</v>
      </c>
      <c r="N80" s="155" t="s">
        <v>874</v>
      </c>
      <c r="O80" s="164">
        <v>52588770</v>
      </c>
      <c r="P80" s="150" t="s">
        <v>959</v>
      </c>
      <c r="Q80" s="157">
        <v>14000000</v>
      </c>
      <c r="R80" s="158"/>
      <c r="S80" s="159"/>
      <c r="T80" s="160">
        <v>1</v>
      </c>
      <c r="U80" s="157">
        <v>7000000</v>
      </c>
      <c r="V80" s="161">
        <f t="shared" si="0"/>
        <v>21000000</v>
      </c>
      <c r="W80" s="162">
        <v>21000000</v>
      </c>
      <c r="X80" s="163">
        <v>43875</v>
      </c>
      <c r="Y80" s="163">
        <v>43878</v>
      </c>
      <c r="Z80" s="163">
        <v>44059</v>
      </c>
      <c r="AA80" s="145">
        <v>120</v>
      </c>
      <c r="AB80" s="145">
        <v>1</v>
      </c>
      <c r="AC80" s="145">
        <v>60</v>
      </c>
      <c r="AD80" s="164"/>
      <c r="AE80" s="165"/>
      <c r="AF80" s="163"/>
      <c r="AG80" s="157"/>
      <c r="AH80" s="146"/>
      <c r="AI80" s="146"/>
      <c r="AJ80" s="146" t="s">
        <v>1471</v>
      </c>
      <c r="AK80" s="146"/>
      <c r="AL80" s="166">
        <f t="shared" si="4"/>
        <v>1</v>
      </c>
      <c r="AM80" s="177">
        <f>IF(SUMPRODUCT((A$14:A80=A80)*(B$14:B80=B80)*(D$14:D80=D80))&gt;1,0,1)</f>
        <v>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8"/>
      <c r="EU80" s="178"/>
      <c r="EV80" s="178"/>
      <c r="EW80" s="178"/>
      <c r="EX80" s="178"/>
      <c r="EY80" s="178"/>
      <c r="EZ80" s="178"/>
      <c r="FA80" s="178"/>
      <c r="FB80" s="178"/>
      <c r="FC80" s="178"/>
      <c r="FD80" s="178"/>
      <c r="FE80" s="178"/>
      <c r="FF80" s="178"/>
      <c r="FG80" s="178"/>
      <c r="FH80" s="178"/>
      <c r="FI80" s="178"/>
      <c r="FJ80" s="178"/>
      <c r="FK80" s="178"/>
      <c r="FL80" s="178"/>
      <c r="FM80" s="178"/>
      <c r="FN80" s="178"/>
      <c r="FO80" s="178"/>
      <c r="FP80" s="178"/>
      <c r="FQ80" s="178"/>
      <c r="FR80" s="178"/>
      <c r="FS80" s="178"/>
      <c r="FT80" s="178"/>
      <c r="FU80" s="178"/>
      <c r="FV80" s="178"/>
    </row>
    <row r="81" spans="1:178" ht="45" customHeight="1" x14ac:dyDescent="0.25">
      <c r="A81" s="181">
        <v>30</v>
      </c>
      <c r="B81" s="182">
        <v>2020</v>
      </c>
      <c r="C81" s="173" t="s">
        <v>345</v>
      </c>
      <c r="D81" s="148" t="s">
        <v>1476</v>
      </c>
      <c r="E81" s="174" t="s">
        <v>137</v>
      </c>
      <c r="F81" s="148" t="s">
        <v>32</v>
      </c>
      <c r="G81" s="149" t="s">
        <v>158</v>
      </c>
      <c r="H81" s="150" t="s">
        <v>824</v>
      </c>
      <c r="I81" s="151" t="s">
        <v>132</v>
      </c>
      <c r="J81" s="152" t="s">
        <v>352</v>
      </c>
      <c r="K81" s="153">
        <v>45</v>
      </c>
      <c r="L81" s="154" t="str">
        <f>IF(ISERROR(VLOOKUP(K81,Eje_Pilar_Prop!$C$2:$E$104,2,FALSE))," ",VLOOKUP(K81,Eje_Pilar_Prop!$C$2:$E$104,2,FALSE))</f>
        <v>Gobernanza e influencia local, regional e internacional</v>
      </c>
      <c r="M81" s="154" t="str">
        <f>IF(ISERROR(VLOOKUP(K81,Eje_Pilar_Prop!$C$2:$E$104,3,FALSE))," ",VLOOKUP(K81,Eje_Pilar_Prop!$C$2:$E$104,3,FALSE))</f>
        <v>Eje Transversal 4 Gobierno Legitimo, Fortalecimiento Local y Eficiencia</v>
      </c>
      <c r="N81" s="155" t="s">
        <v>874</v>
      </c>
      <c r="O81" s="164">
        <v>41947823</v>
      </c>
      <c r="P81" s="150" t="s">
        <v>960</v>
      </c>
      <c r="Q81" s="157">
        <v>29880000</v>
      </c>
      <c r="R81" s="158"/>
      <c r="S81" s="159"/>
      <c r="T81" s="160">
        <v>1</v>
      </c>
      <c r="U81" s="157">
        <v>14940000</v>
      </c>
      <c r="V81" s="161">
        <f t="shared" si="0"/>
        <v>44820000</v>
      </c>
      <c r="W81" s="162">
        <v>44820000</v>
      </c>
      <c r="X81" s="163">
        <v>43875</v>
      </c>
      <c r="Y81" s="163">
        <v>43878</v>
      </c>
      <c r="Z81" s="163">
        <v>44059</v>
      </c>
      <c r="AA81" s="145">
        <v>120</v>
      </c>
      <c r="AB81" s="145">
        <v>1</v>
      </c>
      <c r="AC81" s="145">
        <v>60</v>
      </c>
      <c r="AD81" s="164"/>
      <c r="AE81" s="165"/>
      <c r="AF81" s="163"/>
      <c r="AG81" s="157"/>
      <c r="AH81" s="146"/>
      <c r="AI81" s="146"/>
      <c r="AJ81" s="146" t="s">
        <v>1471</v>
      </c>
      <c r="AK81" s="146"/>
      <c r="AL81" s="166">
        <f t="shared" si="4"/>
        <v>1</v>
      </c>
      <c r="AM81" s="177">
        <f>IF(SUMPRODUCT((A$14:A81=A81)*(B$14:B81=B81)*(D$14:D81=D81))&gt;1,0,1)</f>
        <v>1</v>
      </c>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8"/>
      <c r="EU81" s="178"/>
      <c r="EV81" s="178"/>
      <c r="EW81" s="178"/>
      <c r="EX81" s="178"/>
      <c r="EY81" s="178"/>
      <c r="EZ81" s="178"/>
      <c r="FA81" s="178"/>
      <c r="FB81" s="178"/>
      <c r="FC81" s="178"/>
      <c r="FD81" s="178"/>
      <c r="FE81" s="178"/>
      <c r="FF81" s="178"/>
      <c r="FG81" s="178"/>
      <c r="FH81" s="178"/>
      <c r="FI81" s="178"/>
      <c r="FJ81" s="178"/>
      <c r="FK81" s="178"/>
      <c r="FL81" s="178"/>
      <c r="FM81" s="178"/>
      <c r="FN81" s="178"/>
      <c r="FO81" s="178"/>
      <c r="FP81" s="178"/>
      <c r="FQ81" s="178"/>
      <c r="FR81" s="178"/>
      <c r="FS81" s="178"/>
      <c r="FT81" s="178"/>
      <c r="FU81" s="178"/>
      <c r="FV81" s="178"/>
    </row>
    <row r="82" spans="1:178" ht="45" customHeight="1" x14ac:dyDescent="0.25">
      <c r="A82" s="146">
        <v>31</v>
      </c>
      <c r="B82" s="145">
        <v>2020</v>
      </c>
      <c r="C82" s="173" t="s">
        <v>345</v>
      </c>
      <c r="D82" s="148" t="s">
        <v>1481</v>
      </c>
      <c r="E82" s="174" t="s">
        <v>137</v>
      </c>
      <c r="F82" s="148" t="s">
        <v>32</v>
      </c>
      <c r="G82" s="149" t="s">
        <v>158</v>
      </c>
      <c r="H82" s="150" t="s">
        <v>823</v>
      </c>
      <c r="I82" s="151" t="s">
        <v>132</v>
      </c>
      <c r="J82" s="152" t="s">
        <v>352</v>
      </c>
      <c r="K82" s="153">
        <v>45</v>
      </c>
      <c r="L82" s="154" t="str">
        <f>IF(ISERROR(VLOOKUP(K82,Eje_Pilar_Prop!$C$2:$E$104,2,FALSE))," ",VLOOKUP(K82,Eje_Pilar_Prop!$C$2:$E$104,2,FALSE))</f>
        <v>Gobernanza e influencia local, regional e internacional</v>
      </c>
      <c r="M82" s="154" t="str">
        <f>IF(ISERROR(VLOOKUP(K82,Eje_Pilar_Prop!$C$2:$E$104,3,FALSE))," ",VLOOKUP(K82,Eje_Pilar_Prop!$C$2:$E$104,3,FALSE))</f>
        <v>Eje Transversal 4 Gobierno Legitimo, Fortalecimiento Local y Eficiencia</v>
      </c>
      <c r="N82" s="155" t="s">
        <v>874</v>
      </c>
      <c r="O82" s="164">
        <v>1098648859</v>
      </c>
      <c r="P82" s="150" t="s">
        <v>961</v>
      </c>
      <c r="Q82" s="157">
        <v>16800000</v>
      </c>
      <c r="R82" s="158"/>
      <c r="S82" s="159"/>
      <c r="T82" s="160">
        <v>1</v>
      </c>
      <c r="U82" s="157">
        <v>8400000</v>
      </c>
      <c r="V82" s="161">
        <f t="shared" si="0"/>
        <v>25200000</v>
      </c>
      <c r="W82" s="162">
        <v>25200000</v>
      </c>
      <c r="X82" s="163">
        <v>43875</v>
      </c>
      <c r="Y82" s="163">
        <v>43878</v>
      </c>
      <c r="Z82" s="163">
        <v>44059</v>
      </c>
      <c r="AA82" s="145">
        <v>120</v>
      </c>
      <c r="AB82" s="145">
        <v>1</v>
      </c>
      <c r="AC82" s="145">
        <v>60</v>
      </c>
      <c r="AD82" s="164"/>
      <c r="AE82" s="165"/>
      <c r="AF82" s="163"/>
      <c r="AG82" s="157"/>
      <c r="AH82" s="146"/>
      <c r="AI82" s="146"/>
      <c r="AJ82" s="146" t="s">
        <v>1471</v>
      </c>
      <c r="AK82" s="146"/>
      <c r="AL82" s="166">
        <f t="shared" si="4"/>
        <v>1</v>
      </c>
      <c r="AM82" s="177">
        <f>IF(SUMPRODUCT((A$14:A82=A82)*(B$14:B82=B82)*(D$14:D82=D82))&gt;1,0,1)</f>
        <v>1</v>
      </c>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78"/>
      <c r="FF82" s="178"/>
      <c r="FG82" s="178"/>
      <c r="FH82" s="178"/>
      <c r="FI82" s="178"/>
      <c r="FJ82" s="178"/>
      <c r="FK82" s="178"/>
      <c r="FL82" s="178"/>
      <c r="FM82" s="178"/>
      <c r="FN82" s="178"/>
      <c r="FO82" s="178"/>
      <c r="FP82" s="178"/>
      <c r="FQ82" s="178"/>
      <c r="FR82" s="178"/>
      <c r="FS82" s="178"/>
      <c r="FT82" s="178"/>
      <c r="FU82" s="178"/>
      <c r="FV82" s="178"/>
    </row>
    <row r="83" spans="1:178" ht="45" customHeight="1" x14ac:dyDescent="0.25">
      <c r="A83" s="146">
        <v>32</v>
      </c>
      <c r="B83" s="145">
        <v>2020</v>
      </c>
      <c r="C83" s="173" t="s">
        <v>345</v>
      </c>
      <c r="D83" s="148" t="s">
        <v>1482</v>
      </c>
      <c r="E83" s="174" t="s">
        <v>137</v>
      </c>
      <c r="F83" s="148" t="s">
        <v>32</v>
      </c>
      <c r="G83" s="149" t="s">
        <v>158</v>
      </c>
      <c r="H83" s="150" t="s">
        <v>822</v>
      </c>
      <c r="I83" s="151" t="s">
        <v>132</v>
      </c>
      <c r="J83" s="152" t="s">
        <v>352</v>
      </c>
      <c r="K83" s="153">
        <v>45</v>
      </c>
      <c r="L83" s="154" t="str">
        <f>IF(ISERROR(VLOOKUP(K83,Eje_Pilar_Prop!$C$2:$E$104,2,FALSE))," ",VLOOKUP(K83,Eje_Pilar_Prop!$C$2:$E$104,2,FALSE))</f>
        <v>Gobernanza e influencia local, regional e internacional</v>
      </c>
      <c r="M83" s="154" t="str">
        <f>IF(ISERROR(VLOOKUP(K83,Eje_Pilar_Prop!$C$2:$E$104,3,FALSE))," ",VLOOKUP(K83,Eje_Pilar_Prop!$C$2:$E$104,3,FALSE))</f>
        <v>Eje Transversal 4 Gobierno Legitimo, Fortalecimiento Local y Eficiencia</v>
      </c>
      <c r="N83" s="155" t="s">
        <v>874</v>
      </c>
      <c r="O83" s="164">
        <v>19266126</v>
      </c>
      <c r="P83" s="150" t="s">
        <v>962</v>
      </c>
      <c r="Q83" s="157">
        <v>16800000</v>
      </c>
      <c r="R83" s="158"/>
      <c r="S83" s="159"/>
      <c r="T83" s="160">
        <v>1</v>
      </c>
      <c r="U83" s="157">
        <v>8400000</v>
      </c>
      <c r="V83" s="161">
        <f t="shared" si="0"/>
        <v>25200000</v>
      </c>
      <c r="W83" s="162">
        <v>25200000</v>
      </c>
      <c r="X83" s="163">
        <v>43878</v>
      </c>
      <c r="Y83" s="163">
        <v>43880</v>
      </c>
      <c r="Z83" s="163">
        <v>44061</v>
      </c>
      <c r="AA83" s="145">
        <v>120</v>
      </c>
      <c r="AB83" s="145">
        <v>1</v>
      </c>
      <c r="AC83" s="145">
        <v>60</v>
      </c>
      <c r="AD83" s="164"/>
      <c r="AE83" s="165"/>
      <c r="AF83" s="163"/>
      <c r="AG83" s="157"/>
      <c r="AH83" s="146"/>
      <c r="AI83" s="146"/>
      <c r="AJ83" s="146" t="s">
        <v>1471</v>
      </c>
      <c r="AK83" s="146"/>
      <c r="AL83" s="166">
        <f t="shared" si="4"/>
        <v>1</v>
      </c>
      <c r="AM83" s="177">
        <f>IF(SUMPRODUCT((A$14:A83=A83)*(B$14:B83=B83)*(D$14:D83=D83))&gt;1,0,1)</f>
        <v>1</v>
      </c>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c r="EE83" s="178"/>
      <c r="EF83" s="178"/>
      <c r="EG83" s="178"/>
      <c r="EH83" s="178"/>
      <c r="EI83" s="178"/>
      <c r="EJ83" s="178"/>
      <c r="EK83" s="178"/>
      <c r="EL83" s="178"/>
      <c r="EM83" s="178"/>
      <c r="EN83" s="178"/>
      <c r="EO83" s="178"/>
      <c r="EP83" s="178"/>
      <c r="EQ83" s="178"/>
      <c r="ER83" s="178"/>
      <c r="ES83" s="178"/>
      <c r="ET83" s="178"/>
      <c r="EU83" s="178"/>
      <c r="EV83" s="178"/>
      <c r="EW83" s="178"/>
      <c r="EX83" s="178"/>
      <c r="EY83" s="178"/>
      <c r="EZ83" s="178"/>
      <c r="FA83" s="178"/>
      <c r="FB83" s="178"/>
      <c r="FC83" s="178"/>
      <c r="FD83" s="178"/>
      <c r="FE83" s="178"/>
      <c r="FF83" s="178"/>
      <c r="FG83" s="178"/>
      <c r="FH83" s="178"/>
      <c r="FI83" s="178"/>
      <c r="FJ83" s="178"/>
      <c r="FK83" s="178"/>
      <c r="FL83" s="178"/>
      <c r="FM83" s="178"/>
      <c r="FN83" s="178"/>
      <c r="FO83" s="178"/>
      <c r="FP83" s="178"/>
      <c r="FQ83" s="178"/>
      <c r="FR83" s="178"/>
      <c r="FS83" s="178"/>
      <c r="FT83" s="178"/>
      <c r="FU83" s="178"/>
      <c r="FV83" s="178"/>
    </row>
    <row r="84" spans="1:178" ht="45" customHeight="1" x14ac:dyDescent="0.25">
      <c r="A84" s="146">
        <v>33</v>
      </c>
      <c r="B84" s="145">
        <v>2020</v>
      </c>
      <c r="C84" s="173" t="s">
        <v>345</v>
      </c>
      <c r="D84" s="148" t="s">
        <v>1483</v>
      </c>
      <c r="E84" s="174" t="s">
        <v>137</v>
      </c>
      <c r="F84" s="148" t="s">
        <v>32</v>
      </c>
      <c r="G84" s="149" t="s">
        <v>158</v>
      </c>
      <c r="H84" s="150" t="s">
        <v>821</v>
      </c>
      <c r="I84" s="151" t="s">
        <v>132</v>
      </c>
      <c r="J84" s="152" t="s">
        <v>352</v>
      </c>
      <c r="K84" s="153">
        <v>18</v>
      </c>
      <c r="L84" s="154" t="str">
        <f>IF(ISERROR(VLOOKUP(K84,Eje_Pilar_Prop!$C$2:$E$104,2,FALSE))," ",VLOOKUP(K84,Eje_Pilar_Prop!$C$2:$E$104,2,FALSE))</f>
        <v>Mejor movilidad para todos</v>
      </c>
      <c r="M84" s="154" t="str">
        <f>IF(ISERROR(VLOOKUP(K84,Eje_Pilar_Prop!$C$2:$E$104,3,FALSE))," ",VLOOKUP(K84,Eje_Pilar_Prop!$C$2:$E$104,3,FALSE))</f>
        <v>Pilar 2 Democracía Urbana</v>
      </c>
      <c r="N84" s="155" t="s">
        <v>885</v>
      </c>
      <c r="O84" s="164">
        <v>79724176</v>
      </c>
      <c r="P84" s="150" t="s">
        <v>963</v>
      </c>
      <c r="Q84" s="157">
        <v>29880000</v>
      </c>
      <c r="R84" s="158"/>
      <c r="S84" s="159"/>
      <c r="T84" s="160">
        <v>1</v>
      </c>
      <c r="U84" s="157">
        <v>14940000</v>
      </c>
      <c r="V84" s="161">
        <f t="shared" si="0"/>
        <v>44820000</v>
      </c>
      <c r="W84" s="162">
        <v>44820000</v>
      </c>
      <c r="X84" s="163">
        <v>43875</v>
      </c>
      <c r="Y84" s="163">
        <v>43878</v>
      </c>
      <c r="Z84" s="163">
        <v>44059</v>
      </c>
      <c r="AA84" s="145">
        <v>120</v>
      </c>
      <c r="AB84" s="145">
        <v>1</v>
      </c>
      <c r="AC84" s="145">
        <v>60</v>
      </c>
      <c r="AD84" s="164"/>
      <c r="AE84" s="165"/>
      <c r="AF84" s="163"/>
      <c r="AG84" s="157"/>
      <c r="AH84" s="146"/>
      <c r="AI84" s="146"/>
      <c r="AJ84" s="146" t="s">
        <v>1471</v>
      </c>
      <c r="AK84" s="146"/>
      <c r="AL84" s="166">
        <f t="shared" si="4"/>
        <v>1</v>
      </c>
      <c r="AM84" s="177">
        <f>IF(SUMPRODUCT((A$14:A84=A84)*(B$14:B84=B84)*(D$14:D84=D84))&gt;1,0,1)</f>
        <v>1</v>
      </c>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178"/>
      <c r="FB84" s="178"/>
      <c r="FC84" s="178"/>
      <c r="FD84" s="178"/>
      <c r="FE84" s="178"/>
      <c r="FF84" s="178"/>
      <c r="FG84" s="178"/>
      <c r="FH84" s="178"/>
      <c r="FI84" s="178"/>
      <c r="FJ84" s="178"/>
      <c r="FK84" s="178"/>
      <c r="FL84" s="178"/>
      <c r="FM84" s="178"/>
      <c r="FN84" s="178"/>
      <c r="FO84" s="178"/>
      <c r="FP84" s="178"/>
      <c r="FQ84" s="178"/>
      <c r="FR84" s="178"/>
      <c r="FS84" s="178"/>
      <c r="FT84" s="178"/>
      <c r="FU84" s="178"/>
      <c r="FV84" s="178"/>
    </row>
    <row r="85" spans="1:178" ht="45" customHeight="1" x14ac:dyDescent="0.25">
      <c r="A85" s="146">
        <v>34</v>
      </c>
      <c r="B85" s="145">
        <v>2020</v>
      </c>
      <c r="C85" s="173" t="s">
        <v>345</v>
      </c>
      <c r="D85" s="148" t="s">
        <v>1479</v>
      </c>
      <c r="E85" s="174" t="s">
        <v>137</v>
      </c>
      <c r="F85" s="148" t="s">
        <v>32</v>
      </c>
      <c r="G85" s="149" t="s">
        <v>158</v>
      </c>
      <c r="H85" s="150" t="s">
        <v>820</v>
      </c>
      <c r="I85" s="151" t="s">
        <v>132</v>
      </c>
      <c r="J85" s="152" t="s">
        <v>352</v>
      </c>
      <c r="K85" s="153">
        <v>45</v>
      </c>
      <c r="L85" s="154" t="str">
        <f>IF(ISERROR(VLOOKUP(K85,Eje_Pilar_Prop!$C$2:$E$104,2,FALSE))," ",VLOOKUP(K85,Eje_Pilar_Prop!$C$2:$E$104,2,FALSE))</f>
        <v>Gobernanza e influencia local, regional e internacional</v>
      </c>
      <c r="M85" s="154" t="str">
        <f>IF(ISERROR(VLOOKUP(K85,Eje_Pilar_Prop!$C$2:$E$104,3,FALSE))," ",VLOOKUP(K85,Eje_Pilar_Prop!$C$2:$E$104,3,FALSE))</f>
        <v>Eje Transversal 4 Gobierno Legitimo, Fortalecimiento Local y Eficiencia</v>
      </c>
      <c r="N85" s="155" t="s">
        <v>874</v>
      </c>
      <c r="O85" s="164">
        <v>1013600966</v>
      </c>
      <c r="P85" s="150" t="s">
        <v>964</v>
      </c>
      <c r="Q85" s="157">
        <v>8800000</v>
      </c>
      <c r="R85" s="158"/>
      <c r="S85" s="159"/>
      <c r="T85" s="160"/>
      <c r="U85" s="157"/>
      <c r="V85" s="161">
        <f t="shared" si="0"/>
        <v>8800000</v>
      </c>
      <c r="W85" s="162">
        <v>8800000</v>
      </c>
      <c r="X85" s="163">
        <v>43879</v>
      </c>
      <c r="Y85" s="163">
        <v>43880</v>
      </c>
      <c r="Z85" s="163">
        <v>44000</v>
      </c>
      <c r="AA85" s="145">
        <v>120</v>
      </c>
      <c r="AB85" s="145"/>
      <c r="AC85" s="145"/>
      <c r="AD85" s="164"/>
      <c r="AE85" s="165"/>
      <c r="AF85" s="163"/>
      <c r="AG85" s="157"/>
      <c r="AH85" s="146"/>
      <c r="AI85" s="146"/>
      <c r="AJ85" s="146" t="s">
        <v>1471</v>
      </c>
      <c r="AK85" s="146"/>
      <c r="AL85" s="166">
        <f t="shared" si="4"/>
        <v>1</v>
      </c>
      <c r="AM85" s="177">
        <f>IF(SUMPRODUCT((A$14:A85=A85)*(B$14:B85=B85)*(D$14:D85=D85))&gt;1,0,1)</f>
        <v>1</v>
      </c>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78"/>
      <c r="CC85" s="178"/>
      <c r="CD85" s="178"/>
      <c r="CE85" s="178"/>
      <c r="CF85" s="178"/>
      <c r="CG85" s="178"/>
      <c r="CH85" s="178"/>
      <c r="CI85" s="178"/>
      <c r="CJ85" s="178"/>
      <c r="CK85" s="178"/>
      <c r="CL85" s="178"/>
      <c r="CM85" s="178"/>
      <c r="CN85" s="178"/>
      <c r="CO85" s="178"/>
      <c r="CP85" s="178"/>
      <c r="CQ85" s="178"/>
      <c r="CR85" s="178"/>
      <c r="CS85" s="178"/>
      <c r="CT85" s="178"/>
      <c r="CU85" s="178"/>
      <c r="CV85" s="178"/>
      <c r="CW85" s="178"/>
      <c r="CX85" s="178"/>
      <c r="CY85" s="178"/>
      <c r="CZ85" s="178"/>
      <c r="DA85" s="178"/>
      <c r="DB85" s="178"/>
      <c r="DC85" s="178"/>
      <c r="DD85" s="178"/>
      <c r="DE85" s="178"/>
      <c r="DF85" s="178"/>
      <c r="DG85" s="178"/>
      <c r="DH85" s="178"/>
      <c r="DI85" s="178"/>
      <c r="DJ85" s="178"/>
      <c r="DK85" s="178"/>
      <c r="DL85" s="178"/>
      <c r="DM85" s="178"/>
      <c r="DN85" s="178"/>
      <c r="DO85" s="178"/>
      <c r="DP85" s="178"/>
      <c r="DQ85" s="178"/>
      <c r="DR85" s="178"/>
      <c r="DS85" s="178"/>
      <c r="DT85" s="178"/>
      <c r="DU85" s="178"/>
      <c r="DV85" s="178"/>
      <c r="DW85" s="178"/>
      <c r="DX85" s="178"/>
      <c r="DY85" s="178"/>
      <c r="DZ85" s="178"/>
      <c r="EA85" s="178"/>
      <c r="EB85" s="178"/>
      <c r="EC85" s="178"/>
      <c r="ED85" s="178"/>
      <c r="EE85" s="178"/>
      <c r="EF85" s="178"/>
      <c r="EG85" s="178"/>
      <c r="EH85" s="178"/>
      <c r="EI85" s="178"/>
      <c r="EJ85" s="178"/>
      <c r="EK85" s="178"/>
      <c r="EL85" s="178"/>
      <c r="EM85" s="178"/>
      <c r="EN85" s="178"/>
      <c r="EO85" s="178"/>
      <c r="EP85" s="178"/>
      <c r="EQ85" s="178"/>
      <c r="ER85" s="178"/>
      <c r="ES85" s="178"/>
      <c r="ET85" s="178"/>
      <c r="EU85" s="178"/>
      <c r="EV85" s="178"/>
      <c r="EW85" s="178"/>
      <c r="EX85" s="178"/>
      <c r="EY85" s="178"/>
      <c r="EZ85" s="178"/>
      <c r="FA85" s="178"/>
      <c r="FB85" s="178"/>
      <c r="FC85" s="178"/>
      <c r="FD85" s="178"/>
      <c r="FE85" s="178"/>
      <c r="FF85" s="178"/>
      <c r="FG85" s="178"/>
      <c r="FH85" s="178"/>
      <c r="FI85" s="178"/>
      <c r="FJ85" s="178"/>
      <c r="FK85" s="178"/>
      <c r="FL85" s="178"/>
      <c r="FM85" s="178"/>
      <c r="FN85" s="178"/>
      <c r="FO85" s="178"/>
      <c r="FP85" s="178"/>
      <c r="FQ85" s="178"/>
      <c r="FR85" s="178"/>
      <c r="FS85" s="178"/>
      <c r="FT85" s="178"/>
      <c r="FU85" s="178"/>
      <c r="FV85" s="178"/>
    </row>
    <row r="86" spans="1:178" ht="45" customHeight="1" x14ac:dyDescent="0.25">
      <c r="A86" s="146">
        <v>35</v>
      </c>
      <c r="B86" s="145">
        <v>2020</v>
      </c>
      <c r="C86" s="173" t="s">
        <v>345</v>
      </c>
      <c r="D86" s="148" t="s">
        <v>1484</v>
      </c>
      <c r="E86" s="174" t="s">
        <v>137</v>
      </c>
      <c r="F86" s="148" t="s">
        <v>32</v>
      </c>
      <c r="G86" s="149" t="s">
        <v>158</v>
      </c>
      <c r="H86" s="150" t="s">
        <v>819</v>
      </c>
      <c r="I86" s="151" t="s">
        <v>132</v>
      </c>
      <c r="J86" s="152" t="s">
        <v>352</v>
      </c>
      <c r="K86" s="153">
        <v>45</v>
      </c>
      <c r="L86" s="154" t="str">
        <f>IF(ISERROR(VLOOKUP(K86,Eje_Pilar_Prop!$C$2:$E$104,2,FALSE))," ",VLOOKUP(K86,Eje_Pilar_Prop!$C$2:$E$104,2,FALSE))</f>
        <v>Gobernanza e influencia local, regional e internacional</v>
      </c>
      <c r="M86" s="154" t="str">
        <f>IF(ISERROR(VLOOKUP(K86,Eje_Pilar_Prop!$C$2:$E$104,3,FALSE))," ",VLOOKUP(K86,Eje_Pilar_Prop!$C$2:$E$104,3,FALSE))</f>
        <v>Eje Transversal 4 Gobierno Legitimo, Fortalecimiento Local y Eficiencia</v>
      </c>
      <c r="N86" s="155" t="s">
        <v>876</v>
      </c>
      <c r="O86" s="164">
        <v>80276374</v>
      </c>
      <c r="P86" s="150" t="s">
        <v>965</v>
      </c>
      <c r="Q86" s="157">
        <v>25200000</v>
      </c>
      <c r="R86" s="158"/>
      <c r="S86" s="159"/>
      <c r="T86" s="160"/>
      <c r="U86" s="157"/>
      <c r="V86" s="161">
        <f t="shared" si="0"/>
        <v>25200000</v>
      </c>
      <c r="W86" s="162">
        <v>25200000</v>
      </c>
      <c r="X86" s="163">
        <v>43880</v>
      </c>
      <c r="Y86" s="163">
        <v>43881</v>
      </c>
      <c r="Z86" s="163">
        <v>44001</v>
      </c>
      <c r="AA86" s="145">
        <v>120</v>
      </c>
      <c r="AB86" s="145"/>
      <c r="AC86" s="145"/>
      <c r="AD86" s="164"/>
      <c r="AE86" s="165"/>
      <c r="AF86" s="163"/>
      <c r="AG86" s="157"/>
      <c r="AH86" s="146"/>
      <c r="AI86" s="146"/>
      <c r="AJ86" s="146" t="s">
        <v>1471</v>
      </c>
      <c r="AK86" s="146"/>
      <c r="AL86" s="166">
        <f t="shared" si="4"/>
        <v>1</v>
      </c>
      <c r="AM86" s="177">
        <f>IF(SUMPRODUCT((A$14:A86=A86)*(B$14:B86=B86)*(D$14:D86=D86))&gt;1,0,1)</f>
        <v>1</v>
      </c>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178"/>
      <c r="BP86" s="178"/>
      <c r="BQ86" s="178"/>
      <c r="BR86" s="178"/>
      <c r="BS86" s="178"/>
      <c r="BT86" s="178"/>
      <c r="BU86" s="178"/>
      <c r="BV86" s="178"/>
      <c r="BW86" s="178"/>
      <c r="BX86" s="178"/>
      <c r="BY86" s="178"/>
      <c r="BZ86" s="178"/>
      <c r="CA86" s="178"/>
      <c r="CB86" s="178"/>
      <c r="CC86" s="178"/>
      <c r="CD86" s="178"/>
      <c r="CE86" s="178"/>
      <c r="CF86" s="178"/>
      <c r="CG86" s="178"/>
      <c r="CH86" s="178"/>
      <c r="CI86" s="178"/>
      <c r="CJ86" s="178"/>
      <c r="CK86" s="178"/>
      <c r="CL86" s="178"/>
      <c r="CM86" s="178"/>
      <c r="CN86" s="178"/>
      <c r="CO86" s="178"/>
      <c r="CP86" s="178"/>
      <c r="CQ86" s="178"/>
      <c r="CR86" s="178"/>
      <c r="CS86" s="178"/>
      <c r="CT86" s="178"/>
      <c r="CU86" s="178"/>
      <c r="CV86" s="178"/>
      <c r="CW86" s="178"/>
      <c r="CX86" s="178"/>
      <c r="CY86" s="178"/>
      <c r="CZ86" s="178"/>
      <c r="DA86" s="178"/>
      <c r="DB86" s="178"/>
      <c r="DC86" s="178"/>
      <c r="DD86" s="178"/>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8"/>
      <c r="EC86" s="178"/>
      <c r="ED86" s="178"/>
      <c r="EE86" s="178"/>
      <c r="EF86" s="178"/>
      <c r="EG86" s="178"/>
      <c r="EH86" s="178"/>
      <c r="EI86" s="178"/>
      <c r="EJ86" s="178"/>
      <c r="EK86" s="178"/>
      <c r="EL86" s="178"/>
      <c r="EM86" s="178"/>
      <c r="EN86" s="178"/>
      <c r="EO86" s="178"/>
      <c r="EP86" s="178"/>
      <c r="EQ86" s="178"/>
      <c r="ER86" s="178"/>
      <c r="ES86" s="178"/>
      <c r="ET86" s="178"/>
      <c r="EU86" s="178"/>
      <c r="EV86" s="178"/>
      <c r="EW86" s="178"/>
      <c r="EX86" s="178"/>
      <c r="EY86" s="178"/>
      <c r="EZ86" s="178"/>
      <c r="FA86" s="178"/>
      <c r="FB86" s="178"/>
      <c r="FC86" s="178"/>
      <c r="FD86" s="178"/>
      <c r="FE86" s="178"/>
      <c r="FF86" s="178"/>
      <c r="FG86" s="178"/>
      <c r="FH86" s="178"/>
      <c r="FI86" s="178"/>
      <c r="FJ86" s="178"/>
      <c r="FK86" s="178"/>
      <c r="FL86" s="178"/>
      <c r="FM86" s="178"/>
      <c r="FN86" s="178"/>
      <c r="FO86" s="178"/>
      <c r="FP86" s="178"/>
      <c r="FQ86" s="178"/>
      <c r="FR86" s="178"/>
      <c r="FS86" s="178"/>
      <c r="FT86" s="178"/>
      <c r="FU86" s="178"/>
      <c r="FV86" s="178"/>
    </row>
    <row r="87" spans="1:178" ht="45" customHeight="1" x14ac:dyDescent="0.25">
      <c r="A87" s="146">
        <v>36</v>
      </c>
      <c r="B87" s="145">
        <v>2020</v>
      </c>
      <c r="C87" s="173" t="s">
        <v>345</v>
      </c>
      <c r="D87" s="148" t="s">
        <v>1479</v>
      </c>
      <c r="E87" s="174" t="s">
        <v>137</v>
      </c>
      <c r="F87" s="148" t="s">
        <v>32</v>
      </c>
      <c r="G87" s="149" t="s">
        <v>158</v>
      </c>
      <c r="H87" s="150" t="s">
        <v>818</v>
      </c>
      <c r="I87" s="151" t="s">
        <v>132</v>
      </c>
      <c r="J87" s="152" t="s">
        <v>352</v>
      </c>
      <c r="K87" s="153">
        <v>45</v>
      </c>
      <c r="L87" s="154" t="str">
        <f>IF(ISERROR(VLOOKUP(K87,Eje_Pilar_Prop!$C$2:$E$104,2,FALSE))," ",VLOOKUP(K87,Eje_Pilar_Prop!$C$2:$E$104,2,FALSE))</f>
        <v>Gobernanza e influencia local, regional e internacional</v>
      </c>
      <c r="M87" s="154" t="str">
        <f>IF(ISERROR(VLOOKUP(K87,Eje_Pilar_Prop!$C$2:$E$104,3,FALSE))," ",VLOOKUP(K87,Eje_Pilar_Prop!$C$2:$E$104,3,FALSE))</f>
        <v>Eje Transversal 4 Gobierno Legitimo, Fortalecimiento Local y Eficiencia</v>
      </c>
      <c r="N87" s="155" t="s">
        <v>874</v>
      </c>
      <c r="O87" s="164">
        <v>80845381</v>
      </c>
      <c r="P87" s="150" t="s">
        <v>966</v>
      </c>
      <c r="Q87" s="157">
        <v>8800000</v>
      </c>
      <c r="R87" s="158"/>
      <c r="S87" s="159"/>
      <c r="T87" s="160">
        <v>1</v>
      </c>
      <c r="U87" s="157">
        <v>4400000</v>
      </c>
      <c r="V87" s="161">
        <f t="shared" si="0"/>
        <v>13200000</v>
      </c>
      <c r="W87" s="162">
        <v>13200000</v>
      </c>
      <c r="X87" s="163">
        <v>43878</v>
      </c>
      <c r="Y87" s="163">
        <v>43879</v>
      </c>
      <c r="Z87" s="163">
        <v>44060</v>
      </c>
      <c r="AA87" s="145">
        <v>120</v>
      </c>
      <c r="AB87" s="145">
        <v>1</v>
      </c>
      <c r="AC87" s="145">
        <v>60</v>
      </c>
      <c r="AD87" s="164"/>
      <c r="AE87" s="165"/>
      <c r="AF87" s="163"/>
      <c r="AG87" s="157"/>
      <c r="AH87" s="146"/>
      <c r="AI87" s="146"/>
      <c r="AJ87" s="146" t="s">
        <v>1471</v>
      </c>
      <c r="AK87" s="146"/>
      <c r="AL87" s="166">
        <f t="shared" si="4"/>
        <v>1</v>
      </c>
      <c r="AM87" s="177">
        <f>IF(SUMPRODUCT((A$14:A87=A87)*(B$14:B87=B87)*(D$14:D87=D87))&gt;1,0,1)</f>
        <v>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c r="EE87" s="178"/>
      <c r="EF87" s="178"/>
      <c r="EG87" s="178"/>
      <c r="EH87" s="178"/>
      <c r="EI87" s="178"/>
      <c r="EJ87" s="178"/>
      <c r="EK87" s="178"/>
      <c r="EL87" s="178"/>
      <c r="EM87" s="178"/>
      <c r="EN87" s="178"/>
      <c r="EO87" s="178"/>
      <c r="EP87" s="178"/>
      <c r="EQ87" s="178"/>
      <c r="ER87" s="178"/>
      <c r="ES87" s="178"/>
      <c r="ET87" s="178"/>
      <c r="EU87" s="178"/>
      <c r="EV87" s="178"/>
      <c r="EW87" s="178"/>
      <c r="EX87" s="178"/>
      <c r="EY87" s="178"/>
      <c r="EZ87" s="178"/>
      <c r="FA87" s="178"/>
      <c r="FB87" s="178"/>
      <c r="FC87" s="178"/>
      <c r="FD87" s="178"/>
      <c r="FE87" s="178"/>
      <c r="FF87" s="178"/>
      <c r="FG87" s="178"/>
      <c r="FH87" s="178"/>
      <c r="FI87" s="178"/>
      <c r="FJ87" s="178"/>
      <c r="FK87" s="178"/>
      <c r="FL87" s="178"/>
      <c r="FM87" s="178"/>
      <c r="FN87" s="178"/>
      <c r="FO87" s="178"/>
      <c r="FP87" s="178"/>
      <c r="FQ87" s="178"/>
      <c r="FR87" s="178"/>
      <c r="FS87" s="178"/>
      <c r="FT87" s="178"/>
      <c r="FU87" s="178"/>
      <c r="FV87" s="178"/>
    </row>
    <row r="88" spans="1:178" ht="45" customHeight="1" x14ac:dyDescent="0.25">
      <c r="A88" s="146">
        <v>37</v>
      </c>
      <c r="B88" s="145">
        <v>2020</v>
      </c>
      <c r="C88" s="173" t="s">
        <v>345</v>
      </c>
      <c r="D88" s="148" t="s">
        <v>1485</v>
      </c>
      <c r="E88" s="174" t="s">
        <v>137</v>
      </c>
      <c r="F88" s="148" t="s">
        <v>32</v>
      </c>
      <c r="G88" s="149" t="s">
        <v>158</v>
      </c>
      <c r="H88" s="150" t="s">
        <v>817</v>
      </c>
      <c r="I88" s="151" t="s">
        <v>132</v>
      </c>
      <c r="J88" s="152" t="s">
        <v>352</v>
      </c>
      <c r="K88" s="153">
        <v>45</v>
      </c>
      <c r="L88" s="154" t="str">
        <f>IF(ISERROR(VLOOKUP(K88,Eje_Pilar_Prop!$C$2:$E$104,2,FALSE))," ",VLOOKUP(K88,Eje_Pilar_Prop!$C$2:$E$104,2,FALSE))</f>
        <v>Gobernanza e influencia local, regional e internacional</v>
      </c>
      <c r="M88" s="154" t="str">
        <f>IF(ISERROR(VLOOKUP(K88,Eje_Pilar_Prop!$C$2:$E$104,3,FALSE))," ",VLOOKUP(K88,Eje_Pilar_Prop!$C$2:$E$104,3,FALSE))</f>
        <v>Eje Transversal 4 Gobierno Legitimo, Fortalecimiento Local y Eficiencia</v>
      </c>
      <c r="N88" s="155" t="s">
        <v>877</v>
      </c>
      <c r="O88" s="164">
        <v>12143311</v>
      </c>
      <c r="P88" s="150" t="s">
        <v>967</v>
      </c>
      <c r="Q88" s="157">
        <v>32000000</v>
      </c>
      <c r="R88" s="158"/>
      <c r="S88" s="159"/>
      <c r="T88" s="160"/>
      <c r="U88" s="157"/>
      <c r="V88" s="161">
        <f t="shared" si="0"/>
        <v>32000000</v>
      </c>
      <c r="W88" s="162">
        <v>27466667</v>
      </c>
      <c r="X88" s="163">
        <v>43878</v>
      </c>
      <c r="Y88" s="163">
        <v>43879</v>
      </c>
      <c r="Z88" s="163">
        <v>43999</v>
      </c>
      <c r="AA88" s="145">
        <v>120</v>
      </c>
      <c r="AB88" s="145"/>
      <c r="AC88" s="145"/>
      <c r="AD88" s="164"/>
      <c r="AE88" s="165"/>
      <c r="AF88" s="163"/>
      <c r="AG88" s="157"/>
      <c r="AH88" s="146"/>
      <c r="AI88" s="146"/>
      <c r="AJ88" s="146" t="s">
        <v>1471</v>
      </c>
      <c r="AK88" s="146"/>
      <c r="AL88" s="166">
        <f t="shared" si="4"/>
        <v>0.85833334375000003</v>
      </c>
      <c r="AM88" s="177">
        <f>IF(SUMPRODUCT((A$14:A88=A88)*(B$14:B88=B88)*(D$14:D88=D88))&gt;1,0,1)</f>
        <v>1</v>
      </c>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D88" s="178"/>
      <c r="FE88" s="178"/>
      <c r="FF88" s="178"/>
      <c r="FG88" s="178"/>
      <c r="FH88" s="178"/>
      <c r="FI88" s="178"/>
      <c r="FJ88" s="178"/>
      <c r="FK88" s="178"/>
      <c r="FL88" s="178"/>
      <c r="FM88" s="178"/>
      <c r="FN88" s="178"/>
      <c r="FO88" s="178"/>
      <c r="FP88" s="178"/>
      <c r="FQ88" s="178"/>
      <c r="FR88" s="178"/>
      <c r="FS88" s="178"/>
      <c r="FT88" s="178"/>
      <c r="FU88" s="178"/>
      <c r="FV88" s="178"/>
    </row>
    <row r="89" spans="1:178" ht="45" customHeight="1" x14ac:dyDescent="0.25">
      <c r="A89" s="146">
        <v>38</v>
      </c>
      <c r="B89" s="145">
        <v>2020</v>
      </c>
      <c r="C89" s="173" t="s">
        <v>345</v>
      </c>
      <c r="D89" s="148" t="s">
        <v>1486</v>
      </c>
      <c r="E89" s="174" t="s">
        <v>137</v>
      </c>
      <c r="F89" s="148" t="s">
        <v>32</v>
      </c>
      <c r="G89" s="149" t="s">
        <v>158</v>
      </c>
      <c r="H89" s="150" t="s">
        <v>816</v>
      </c>
      <c r="I89" s="151" t="s">
        <v>132</v>
      </c>
      <c r="J89" s="152" t="s">
        <v>352</v>
      </c>
      <c r="K89" s="153">
        <v>45</v>
      </c>
      <c r="L89" s="154" t="str">
        <f>IF(ISERROR(VLOOKUP(K89,Eje_Pilar_Prop!$C$2:$E$104,2,FALSE))," ",VLOOKUP(K89,Eje_Pilar_Prop!$C$2:$E$104,2,FALSE))</f>
        <v>Gobernanza e influencia local, regional e internacional</v>
      </c>
      <c r="M89" s="154" t="str">
        <f>IF(ISERROR(VLOOKUP(K89,Eje_Pilar_Prop!$C$2:$E$104,3,FALSE))," ",VLOOKUP(K89,Eje_Pilar_Prop!$C$2:$E$104,3,FALSE))</f>
        <v>Eje Transversal 4 Gobierno Legitimo, Fortalecimiento Local y Eficiencia</v>
      </c>
      <c r="N89" s="155" t="s">
        <v>874</v>
      </c>
      <c r="O89" s="164">
        <v>41637669</v>
      </c>
      <c r="P89" s="150" t="s">
        <v>968</v>
      </c>
      <c r="Q89" s="157">
        <v>25200000</v>
      </c>
      <c r="R89" s="158"/>
      <c r="S89" s="159"/>
      <c r="T89" s="160"/>
      <c r="U89" s="157"/>
      <c r="V89" s="161">
        <f t="shared" si="0"/>
        <v>25200000</v>
      </c>
      <c r="W89" s="162">
        <v>25200000</v>
      </c>
      <c r="X89" s="163">
        <v>43879</v>
      </c>
      <c r="Y89" s="163">
        <v>43880</v>
      </c>
      <c r="Z89" s="163">
        <v>44000</v>
      </c>
      <c r="AA89" s="145">
        <v>120</v>
      </c>
      <c r="AB89" s="145"/>
      <c r="AC89" s="145"/>
      <c r="AD89" s="164"/>
      <c r="AE89" s="165"/>
      <c r="AF89" s="163"/>
      <c r="AG89" s="157"/>
      <c r="AH89" s="146"/>
      <c r="AI89" s="146"/>
      <c r="AJ89" s="146" t="s">
        <v>1471</v>
      </c>
      <c r="AK89" s="146"/>
      <c r="AL89" s="166">
        <f t="shared" si="4"/>
        <v>1</v>
      </c>
      <c r="AM89" s="177">
        <f>IF(SUMPRODUCT((A$14:A89=A89)*(B$14:B89=B89)*(D$14:D89=D89))&gt;1,0,1)</f>
        <v>1</v>
      </c>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c r="CL89" s="178"/>
      <c r="CM89" s="178"/>
      <c r="CN89" s="178"/>
      <c r="CO89" s="178"/>
      <c r="CP89" s="178"/>
      <c r="CQ89" s="178"/>
      <c r="CR89" s="178"/>
      <c r="CS89" s="178"/>
      <c r="CT89" s="178"/>
      <c r="CU89" s="178"/>
      <c r="CV89" s="178"/>
      <c r="CW89" s="178"/>
      <c r="CX89" s="178"/>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c r="EE89" s="178"/>
      <c r="EF89" s="178"/>
      <c r="EG89" s="178"/>
      <c r="EH89" s="178"/>
      <c r="EI89" s="178"/>
      <c r="EJ89" s="178"/>
      <c r="EK89" s="178"/>
      <c r="EL89" s="178"/>
      <c r="EM89" s="178"/>
      <c r="EN89" s="178"/>
      <c r="EO89" s="178"/>
      <c r="EP89" s="178"/>
      <c r="EQ89" s="178"/>
      <c r="ER89" s="178"/>
      <c r="ES89" s="178"/>
      <c r="ET89" s="178"/>
      <c r="EU89" s="178"/>
      <c r="EV89" s="178"/>
      <c r="EW89" s="178"/>
      <c r="EX89" s="178"/>
      <c r="EY89" s="178"/>
      <c r="EZ89" s="178"/>
      <c r="FA89" s="178"/>
      <c r="FB89" s="178"/>
      <c r="FC89" s="178"/>
      <c r="FD89" s="178"/>
      <c r="FE89" s="178"/>
      <c r="FF89" s="178"/>
      <c r="FG89" s="178"/>
      <c r="FH89" s="178"/>
      <c r="FI89" s="178"/>
      <c r="FJ89" s="178"/>
      <c r="FK89" s="178"/>
      <c r="FL89" s="178"/>
      <c r="FM89" s="178"/>
      <c r="FN89" s="178"/>
      <c r="FO89" s="178"/>
      <c r="FP89" s="178"/>
      <c r="FQ89" s="178"/>
      <c r="FR89" s="178"/>
      <c r="FS89" s="178"/>
      <c r="FT89" s="178"/>
      <c r="FU89" s="178"/>
      <c r="FV89" s="178"/>
    </row>
    <row r="90" spans="1:178" ht="45" customHeight="1" x14ac:dyDescent="0.25">
      <c r="A90" s="146">
        <v>39</v>
      </c>
      <c r="B90" s="145">
        <v>2020</v>
      </c>
      <c r="C90" s="173" t="s">
        <v>345</v>
      </c>
      <c r="D90" s="148" t="s">
        <v>1479</v>
      </c>
      <c r="E90" s="174" t="s">
        <v>137</v>
      </c>
      <c r="F90" s="148" t="s">
        <v>32</v>
      </c>
      <c r="G90" s="149" t="s">
        <v>158</v>
      </c>
      <c r="H90" s="150" t="s">
        <v>815</v>
      </c>
      <c r="I90" s="151" t="s">
        <v>132</v>
      </c>
      <c r="J90" s="152" t="s">
        <v>352</v>
      </c>
      <c r="K90" s="153">
        <v>45</v>
      </c>
      <c r="L90" s="154" t="str">
        <f>IF(ISERROR(VLOOKUP(K90,Eje_Pilar_Prop!$C$2:$E$104,2,FALSE))," ",VLOOKUP(K90,Eje_Pilar_Prop!$C$2:$E$104,2,FALSE))</f>
        <v>Gobernanza e influencia local, regional e internacional</v>
      </c>
      <c r="M90" s="154" t="str">
        <f>IF(ISERROR(VLOOKUP(K90,Eje_Pilar_Prop!$C$2:$E$104,3,FALSE))," ",VLOOKUP(K90,Eje_Pilar_Prop!$C$2:$E$104,3,FALSE))</f>
        <v>Eje Transversal 4 Gobierno Legitimo, Fortalecimiento Local y Eficiencia</v>
      </c>
      <c r="N90" s="155" t="s">
        <v>874</v>
      </c>
      <c r="O90" s="164">
        <v>1032371422</v>
      </c>
      <c r="P90" s="150" t="s">
        <v>969</v>
      </c>
      <c r="Q90" s="157">
        <v>8800000</v>
      </c>
      <c r="R90" s="158"/>
      <c r="S90" s="159"/>
      <c r="T90" s="160">
        <v>1</v>
      </c>
      <c r="U90" s="157">
        <v>4400000</v>
      </c>
      <c r="V90" s="161">
        <f t="shared" si="0"/>
        <v>13200000</v>
      </c>
      <c r="W90" s="162">
        <v>13200000</v>
      </c>
      <c r="X90" s="163">
        <v>43880</v>
      </c>
      <c r="Y90" s="163">
        <v>43881</v>
      </c>
      <c r="Z90" s="163">
        <v>44062</v>
      </c>
      <c r="AA90" s="145">
        <v>120</v>
      </c>
      <c r="AB90" s="145">
        <v>1</v>
      </c>
      <c r="AC90" s="145">
        <v>60</v>
      </c>
      <c r="AD90" s="164"/>
      <c r="AE90" s="165"/>
      <c r="AF90" s="163"/>
      <c r="AG90" s="157"/>
      <c r="AH90" s="146"/>
      <c r="AI90" s="146"/>
      <c r="AJ90" s="146" t="s">
        <v>1471</v>
      </c>
      <c r="AK90" s="146"/>
      <c r="AL90" s="166">
        <f t="shared" si="4"/>
        <v>1</v>
      </c>
      <c r="AM90" s="177">
        <f>IF(SUMPRODUCT((A$14:A90=A90)*(B$14:B90=B90)*(D$14:D90=D90))&gt;1,0,1)</f>
        <v>1</v>
      </c>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D90" s="178"/>
      <c r="FE90" s="178"/>
      <c r="FF90" s="178"/>
      <c r="FG90" s="178"/>
      <c r="FH90" s="178"/>
      <c r="FI90" s="178"/>
      <c r="FJ90" s="178"/>
      <c r="FK90" s="178"/>
      <c r="FL90" s="178"/>
      <c r="FM90" s="178"/>
      <c r="FN90" s="178"/>
      <c r="FO90" s="178"/>
      <c r="FP90" s="178"/>
      <c r="FQ90" s="178"/>
      <c r="FR90" s="178"/>
      <c r="FS90" s="178"/>
      <c r="FT90" s="178"/>
      <c r="FU90" s="178"/>
      <c r="FV90" s="178"/>
    </row>
    <row r="91" spans="1:178" ht="45" customHeight="1" x14ac:dyDescent="0.25">
      <c r="A91" s="146">
        <v>40</v>
      </c>
      <c r="B91" s="145">
        <v>2020</v>
      </c>
      <c r="C91" s="173" t="s">
        <v>345</v>
      </c>
      <c r="D91" s="148" t="s">
        <v>1487</v>
      </c>
      <c r="E91" s="174" t="s">
        <v>137</v>
      </c>
      <c r="F91" s="148" t="s">
        <v>32</v>
      </c>
      <c r="G91" s="149" t="s">
        <v>158</v>
      </c>
      <c r="H91" s="150" t="s">
        <v>814</v>
      </c>
      <c r="I91" s="151" t="s">
        <v>132</v>
      </c>
      <c r="J91" s="152" t="s">
        <v>352</v>
      </c>
      <c r="K91" s="153">
        <v>45</v>
      </c>
      <c r="L91" s="154" t="str">
        <f>IF(ISERROR(VLOOKUP(K91,Eje_Pilar_Prop!$C$2:$E$104,2,FALSE))," ",VLOOKUP(K91,Eje_Pilar_Prop!$C$2:$E$104,2,FALSE))</f>
        <v>Gobernanza e influencia local, regional e internacional</v>
      </c>
      <c r="M91" s="154" t="str">
        <f>IF(ISERROR(VLOOKUP(K91,Eje_Pilar_Prop!$C$2:$E$104,3,FALSE))," ",VLOOKUP(K91,Eje_Pilar_Prop!$C$2:$E$104,3,FALSE))</f>
        <v>Eje Transversal 4 Gobierno Legitimo, Fortalecimiento Local y Eficiencia</v>
      </c>
      <c r="N91" s="155" t="s">
        <v>874</v>
      </c>
      <c r="O91" s="164">
        <v>1019028211</v>
      </c>
      <c r="P91" s="150" t="s">
        <v>970</v>
      </c>
      <c r="Q91" s="157">
        <v>25200000</v>
      </c>
      <c r="R91" s="158"/>
      <c r="S91" s="159"/>
      <c r="T91" s="160">
        <v>1</v>
      </c>
      <c r="U91" s="157">
        <v>12600000</v>
      </c>
      <c r="V91" s="161">
        <f t="shared" si="0"/>
        <v>37800000</v>
      </c>
      <c r="W91" s="162">
        <v>37800000</v>
      </c>
      <c r="X91" s="163">
        <v>43879</v>
      </c>
      <c r="Y91" s="163">
        <v>43881</v>
      </c>
      <c r="Z91" s="163">
        <v>44062</v>
      </c>
      <c r="AA91" s="145">
        <v>120</v>
      </c>
      <c r="AB91" s="145">
        <v>1</v>
      </c>
      <c r="AC91" s="145">
        <v>60</v>
      </c>
      <c r="AD91" s="164"/>
      <c r="AE91" s="165"/>
      <c r="AF91" s="163"/>
      <c r="AG91" s="157"/>
      <c r="AH91" s="146"/>
      <c r="AI91" s="146"/>
      <c r="AJ91" s="146" t="s">
        <v>1471</v>
      </c>
      <c r="AK91" s="146"/>
      <c r="AL91" s="166">
        <f t="shared" si="4"/>
        <v>1</v>
      </c>
      <c r="AM91" s="177">
        <f>IF(SUMPRODUCT((A$14:A91=A91)*(B$14:B91=B91)*(D$14:D91=D91))&gt;1,0,1)</f>
        <v>1</v>
      </c>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78"/>
      <c r="CW91" s="178"/>
      <c r="CX91" s="178"/>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c r="EE91" s="178"/>
      <c r="EF91" s="178"/>
      <c r="EG91" s="178"/>
      <c r="EH91" s="178"/>
      <c r="EI91" s="178"/>
      <c r="EJ91" s="178"/>
      <c r="EK91" s="178"/>
      <c r="EL91" s="178"/>
      <c r="EM91" s="178"/>
      <c r="EN91" s="178"/>
      <c r="EO91" s="178"/>
      <c r="EP91" s="178"/>
      <c r="EQ91" s="178"/>
      <c r="ER91" s="178"/>
      <c r="ES91" s="178"/>
      <c r="ET91" s="178"/>
      <c r="EU91" s="178"/>
      <c r="EV91" s="178"/>
      <c r="EW91" s="178"/>
      <c r="EX91" s="178"/>
      <c r="EY91" s="178"/>
      <c r="EZ91" s="178"/>
      <c r="FA91" s="178"/>
      <c r="FB91" s="178"/>
      <c r="FC91" s="178"/>
      <c r="FD91" s="178"/>
      <c r="FE91" s="178"/>
      <c r="FF91" s="178"/>
      <c r="FG91" s="178"/>
      <c r="FH91" s="178"/>
      <c r="FI91" s="178"/>
      <c r="FJ91" s="178"/>
      <c r="FK91" s="178"/>
      <c r="FL91" s="178"/>
      <c r="FM91" s="178"/>
      <c r="FN91" s="178"/>
      <c r="FO91" s="178"/>
      <c r="FP91" s="178"/>
      <c r="FQ91" s="178"/>
      <c r="FR91" s="178"/>
      <c r="FS91" s="178"/>
      <c r="FT91" s="178"/>
      <c r="FU91" s="178"/>
      <c r="FV91" s="178"/>
    </row>
    <row r="92" spans="1:178" ht="45" customHeight="1" x14ac:dyDescent="0.25">
      <c r="A92" s="146">
        <v>41</v>
      </c>
      <c r="B92" s="145">
        <v>2020</v>
      </c>
      <c r="C92" s="173" t="s">
        <v>345</v>
      </c>
      <c r="D92" s="148" t="s">
        <v>1487</v>
      </c>
      <c r="E92" s="174" t="s">
        <v>137</v>
      </c>
      <c r="F92" s="148" t="s">
        <v>32</v>
      </c>
      <c r="G92" s="149" t="s">
        <v>158</v>
      </c>
      <c r="H92" s="150" t="s">
        <v>813</v>
      </c>
      <c r="I92" s="151" t="s">
        <v>132</v>
      </c>
      <c r="J92" s="152" t="s">
        <v>352</v>
      </c>
      <c r="K92" s="153">
        <v>45</v>
      </c>
      <c r="L92" s="154" t="str">
        <f>IF(ISERROR(VLOOKUP(K92,Eje_Pilar_Prop!$C$2:$E$104,2,FALSE))," ",VLOOKUP(K92,Eje_Pilar_Prop!$C$2:$E$104,2,FALSE))</f>
        <v>Gobernanza e influencia local, regional e internacional</v>
      </c>
      <c r="M92" s="154" t="str">
        <f>IF(ISERROR(VLOOKUP(K92,Eje_Pilar_Prop!$C$2:$E$104,3,FALSE))," ",VLOOKUP(K92,Eje_Pilar_Prop!$C$2:$E$104,3,FALSE))</f>
        <v>Eje Transversal 4 Gobierno Legitimo, Fortalecimiento Local y Eficiencia</v>
      </c>
      <c r="N92" s="155" t="s">
        <v>874</v>
      </c>
      <c r="O92" s="164">
        <v>79828542</v>
      </c>
      <c r="P92" s="150" t="s">
        <v>971</v>
      </c>
      <c r="Q92" s="157">
        <v>25200000</v>
      </c>
      <c r="R92" s="158"/>
      <c r="S92" s="159"/>
      <c r="T92" s="160">
        <v>1</v>
      </c>
      <c r="U92" s="157">
        <v>12600000</v>
      </c>
      <c r="V92" s="161">
        <f t="shared" si="0"/>
        <v>37800000</v>
      </c>
      <c r="W92" s="162">
        <v>37800000</v>
      </c>
      <c r="X92" s="163">
        <v>43879</v>
      </c>
      <c r="Y92" s="163">
        <v>43881</v>
      </c>
      <c r="Z92" s="163">
        <v>44062</v>
      </c>
      <c r="AA92" s="145">
        <v>120</v>
      </c>
      <c r="AB92" s="145">
        <v>1</v>
      </c>
      <c r="AC92" s="145">
        <v>60</v>
      </c>
      <c r="AD92" s="164"/>
      <c r="AE92" s="165"/>
      <c r="AF92" s="163"/>
      <c r="AG92" s="157"/>
      <c r="AH92" s="146"/>
      <c r="AI92" s="146"/>
      <c r="AJ92" s="146" t="s">
        <v>1471</v>
      </c>
      <c r="AK92" s="146"/>
      <c r="AL92" s="166">
        <f t="shared" si="4"/>
        <v>1</v>
      </c>
      <c r="AM92" s="177">
        <f>IF(SUMPRODUCT((A$14:A92=A92)*(B$14:B92=B92)*(D$14:D92=D92))&gt;1,0,1)</f>
        <v>1</v>
      </c>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178"/>
      <c r="FB92" s="178"/>
      <c r="FC92" s="178"/>
      <c r="FD92" s="178"/>
      <c r="FE92" s="178"/>
      <c r="FF92" s="178"/>
      <c r="FG92" s="178"/>
      <c r="FH92" s="178"/>
      <c r="FI92" s="178"/>
      <c r="FJ92" s="178"/>
      <c r="FK92" s="178"/>
      <c r="FL92" s="178"/>
      <c r="FM92" s="178"/>
      <c r="FN92" s="178"/>
      <c r="FO92" s="178"/>
      <c r="FP92" s="178"/>
      <c r="FQ92" s="178"/>
      <c r="FR92" s="178"/>
      <c r="FS92" s="178"/>
      <c r="FT92" s="178"/>
      <c r="FU92" s="178"/>
      <c r="FV92" s="178"/>
    </row>
    <row r="93" spans="1:178" ht="45" customHeight="1" x14ac:dyDescent="0.25">
      <c r="A93" s="146">
        <v>42</v>
      </c>
      <c r="B93" s="145">
        <v>2020</v>
      </c>
      <c r="C93" s="173" t="s">
        <v>345</v>
      </c>
      <c r="D93" s="148" t="s">
        <v>1488</v>
      </c>
      <c r="E93" s="174" t="s">
        <v>137</v>
      </c>
      <c r="F93" s="148" t="s">
        <v>32</v>
      </c>
      <c r="G93" s="149" t="s">
        <v>158</v>
      </c>
      <c r="H93" s="150" t="s">
        <v>812</v>
      </c>
      <c r="I93" s="151" t="s">
        <v>132</v>
      </c>
      <c r="J93" s="152" t="s">
        <v>352</v>
      </c>
      <c r="K93" s="153">
        <v>45</v>
      </c>
      <c r="L93" s="154" t="str">
        <f>IF(ISERROR(VLOOKUP(K93,Eje_Pilar_Prop!$C$2:$E$104,2,FALSE))," ",VLOOKUP(K93,Eje_Pilar_Prop!$C$2:$E$104,2,FALSE))</f>
        <v>Gobernanza e influencia local, regional e internacional</v>
      </c>
      <c r="M93" s="154" t="str">
        <f>IF(ISERROR(VLOOKUP(K93,Eje_Pilar_Prop!$C$2:$E$104,3,FALSE))," ",VLOOKUP(K93,Eje_Pilar_Prop!$C$2:$E$104,3,FALSE))</f>
        <v>Eje Transversal 4 Gobierno Legitimo, Fortalecimiento Local y Eficiencia</v>
      </c>
      <c r="N93" s="155" t="s">
        <v>874</v>
      </c>
      <c r="O93" s="164">
        <v>20401342</v>
      </c>
      <c r="P93" s="150" t="s">
        <v>972</v>
      </c>
      <c r="Q93" s="157">
        <v>16800000</v>
      </c>
      <c r="R93" s="158"/>
      <c r="S93" s="159"/>
      <c r="T93" s="160">
        <v>1</v>
      </c>
      <c r="U93" s="157">
        <v>8400000</v>
      </c>
      <c r="V93" s="161">
        <f t="shared" si="0"/>
        <v>25200000</v>
      </c>
      <c r="W93" s="162">
        <v>25200000</v>
      </c>
      <c r="X93" s="163">
        <v>43879</v>
      </c>
      <c r="Y93" s="163">
        <v>43880</v>
      </c>
      <c r="Z93" s="163">
        <v>44061</v>
      </c>
      <c r="AA93" s="145">
        <v>120</v>
      </c>
      <c r="AB93" s="145">
        <v>1</v>
      </c>
      <c r="AC93" s="145">
        <v>60</v>
      </c>
      <c r="AD93" s="164"/>
      <c r="AE93" s="165"/>
      <c r="AF93" s="163"/>
      <c r="AG93" s="157"/>
      <c r="AH93" s="146"/>
      <c r="AI93" s="146"/>
      <c r="AJ93" s="146" t="s">
        <v>1471</v>
      </c>
      <c r="AK93" s="146"/>
      <c r="AL93" s="166">
        <f t="shared" si="4"/>
        <v>1</v>
      </c>
      <c r="AM93" s="177">
        <f>IF(SUMPRODUCT((A$14:A93=A93)*(B$14:B93=B93)*(D$14:D93=D93))&gt;1,0,1)</f>
        <v>1</v>
      </c>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8"/>
      <c r="EU93" s="178"/>
      <c r="EV93" s="178"/>
      <c r="EW93" s="178"/>
      <c r="EX93" s="178"/>
      <c r="EY93" s="178"/>
      <c r="EZ93" s="178"/>
      <c r="FA93" s="178"/>
      <c r="FB93" s="178"/>
      <c r="FC93" s="178"/>
      <c r="FD93" s="178"/>
      <c r="FE93" s="178"/>
      <c r="FF93" s="178"/>
      <c r="FG93" s="178"/>
      <c r="FH93" s="178"/>
      <c r="FI93" s="178"/>
      <c r="FJ93" s="178"/>
      <c r="FK93" s="178"/>
      <c r="FL93" s="178"/>
      <c r="FM93" s="178"/>
      <c r="FN93" s="178"/>
      <c r="FO93" s="178"/>
      <c r="FP93" s="178"/>
      <c r="FQ93" s="178"/>
      <c r="FR93" s="178"/>
      <c r="FS93" s="178"/>
      <c r="FT93" s="178"/>
      <c r="FU93" s="178"/>
      <c r="FV93" s="178"/>
    </row>
    <row r="94" spans="1:178" ht="45" customHeight="1" x14ac:dyDescent="0.25">
      <c r="A94" s="146">
        <v>43</v>
      </c>
      <c r="B94" s="145">
        <v>2020</v>
      </c>
      <c r="C94" s="173" t="s">
        <v>345</v>
      </c>
      <c r="D94" s="148" t="s">
        <v>1483</v>
      </c>
      <c r="E94" s="174" t="s">
        <v>137</v>
      </c>
      <c r="F94" s="148" t="s">
        <v>32</v>
      </c>
      <c r="G94" s="149" t="s">
        <v>158</v>
      </c>
      <c r="H94" s="150" t="s">
        <v>811</v>
      </c>
      <c r="I94" s="151" t="s">
        <v>132</v>
      </c>
      <c r="J94" s="152" t="s">
        <v>352</v>
      </c>
      <c r="K94" s="153">
        <v>18</v>
      </c>
      <c r="L94" s="154" t="str">
        <f>IF(ISERROR(VLOOKUP(K94,Eje_Pilar_Prop!$C$2:$E$104,2,FALSE))," ",VLOOKUP(K94,Eje_Pilar_Prop!$C$2:$E$104,2,FALSE))</f>
        <v>Mejor movilidad para todos</v>
      </c>
      <c r="M94" s="154" t="str">
        <f>IF(ISERROR(VLOOKUP(K94,Eje_Pilar_Prop!$C$2:$E$104,3,FALSE))," ",VLOOKUP(K94,Eje_Pilar_Prop!$C$2:$E$104,3,FALSE))</f>
        <v>Pilar 2 Democracía Urbana</v>
      </c>
      <c r="N94" s="155" t="s">
        <v>885</v>
      </c>
      <c r="O94" s="164">
        <v>46665744</v>
      </c>
      <c r="P94" s="150" t="s">
        <v>973</v>
      </c>
      <c r="Q94" s="157">
        <v>29880000</v>
      </c>
      <c r="R94" s="158"/>
      <c r="S94" s="159"/>
      <c r="T94" s="160">
        <v>1</v>
      </c>
      <c r="U94" s="157">
        <v>14940000</v>
      </c>
      <c r="V94" s="161">
        <f t="shared" si="0"/>
        <v>44820000</v>
      </c>
      <c r="W94" s="162">
        <v>44820000</v>
      </c>
      <c r="X94" s="163">
        <v>43879</v>
      </c>
      <c r="Y94" s="163">
        <v>43880</v>
      </c>
      <c r="Z94" s="163">
        <v>44061</v>
      </c>
      <c r="AA94" s="145">
        <v>120</v>
      </c>
      <c r="AB94" s="145">
        <v>1</v>
      </c>
      <c r="AC94" s="145">
        <v>60</v>
      </c>
      <c r="AD94" s="164"/>
      <c r="AE94" s="165"/>
      <c r="AF94" s="163"/>
      <c r="AG94" s="157"/>
      <c r="AH94" s="146"/>
      <c r="AI94" s="146"/>
      <c r="AJ94" s="146" t="s">
        <v>1471</v>
      </c>
      <c r="AK94" s="146"/>
      <c r="AL94" s="166">
        <f t="shared" si="4"/>
        <v>1</v>
      </c>
      <c r="AM94" s="177">
        <f>IF(SUMPRODUCT((A$14:A94=A94)*(B$14:B94=B94)*(D$14:D94=D94))&gt;1,0,1)</f>
        <v>1</v>
      </c>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178"/>
      <c r="EF94" s="178"/>
      <c r="EG94" s="178"/>
      <c r="EH94" s="178"/>
      <c r="EI94" s="178"/>
      <c r="EJ94" s="178"/>
      <c r="EK94" s="178"/>
      <c r="EL94" s="178"/>
      <c r="EM94" s="178"/>
      <c r="EN94" s="178"/>
      <c r="EO94" s="178"/>
      <c r="EP94" s="178"/>
      <c r="EQ94" s="178"/>
      <c r="ER94" s="178"/>
      <c r="ES94" s="178"/>
      <c r="ET94" s="178"/>
      <c r="EU94" s="178"/>
      <c r="EV94" s="178"/>
      <c r="EW94" s="178"/>
      <c r="EX94" s="178"/>
      <c r="EY94" s="178"/>
      <c r="EZ94" s="178"/>
      <c r="FA94" s="178"/>
      <c r="FB94" s="178"/>
      <c r="FC94" s="178"/>
      <c r="FD94" s="178"/>
      <c r="FE94" s="178"/>
      <c r="FF94" s="178"/>
      <c r="FG94" s="178"/>
      <c r="FH94" s="178"/>
      <c r="FI94" s="178"/>
      <c r="FJ94" s="178"/>
      <c r="FK94" s="178"/>
      <c r="FL94" s="178"/>
      <c r="FM94" s="178"/>
      <c r="FN94" s="178"/>
      <c r="FO94" s="178"/>
      <c r="FP94" s="178"/>
      <c r="FQ94" s="178"/>
      <c r="FR94" s="178"/>
      <c r="FS94" s="178"/>
      <c r="FT94" s="178"/>
      <c r="FU94" s="178"/>
      <c r="FV94" s="178"/>
    </row>
    <row r="95" spans="1:178" ht="45" customHeight="1" x14ac:dyDescent="0.25">
      <c r="A95" s="146">
        <v>44</v>
      </c>
      <c r="B95" s="145">
        <v>2020</v>
      </c>
      <c r="C95" s="173" t="s">
        <v>345</v>
      </c>
      <c r="D95" s="148" t="s">
        <v>1483</v>
      </c>
      <c r="E95" s="174" t="s">
        <v>137</v>
      </c>
      <c r="F95" s="148" t="s">
        <v>32</v>
      </c>
      <c r="G95" s="149" t="s">
        <v>158</v>
      </c>
      <c r="H95" s="150" t="s">
        <v>810</v>
      </c>
      <c r="I95" s="151" t="s">
        <v>132</v>
      </c>
      <c r="J95" s="152" t="s">
        <v>352</v>
      </c>
      <c r="K95" s="153">
        <v>18</v>
      </c>
      <c r="L95" s="154" t="str">
        <f>IF(ISERROR(VLOOKUP(K95,Eje_Pilar_Prop!$C$2:$E$104,2,FALSE))," ",VLOOKUP(K95,Eje_Pilar_Prop!$C$2:$E$104,2,FALSE))</f>
        <v>Mejor movilidad para todos</v>
      </c>
      <c r="M95" s="154" t="str">
        <f>IF(ISERROR(VLOOKUP(K95,Eje_Pilar_Prop!$C$2:$E$104,3,FALSE))," ",VLOOKUP(K95,Eje_Pilar_Prop!$C$2:$E$104,3,FALSE))</f>
        <v>Pilar 2 Democracía Urbana</v>
      </c>
      <c r="N95" s="155" t="s">
        <v>885</v>
      </c>
      <c r="O95" s="164">
        <v>80419122</v>
      </c>
      <c r="P95" s="150" t="s">
        <v>974</v>
      </c>
      <c r="Q95" s="157">
        <v>29880000</v>
      </c>
      <c r="R95" s="158"/>
      <c r="S95" s="159"/>
      <c r="T95" s="160">
        <v>1</v>
      </c>
      <c r="U95" s="157">
        <v>14940000</v>
      </c>
      <c r="V95" s="161">
        <f t="shared" si="0"/>
        <v>44820000</v>
      </c>
      <c r="W95" s="162">
        <v>44820000</v>
      </c>
      <c r="X95" s="163">
        <v>43879</v>
      </c>
      <c r="Y95" s="163">
        <v>43881</v>
      </c>
      <c r="Z95" s="163">
        <v>44061</v>
      </c>
      <c r="AA95" s="145">
        <v>120</v>
      </c>
      <c r="AB95" s="145">
        <v>1</v>
      </c>
      <c r="AC95" s="145">
        <v>60</v>
      </c>
      <c r="AD95" s="164"/>
      <c r="AE95" s="165"/>
      <c r="AF95" s="163"/>
      <c r="AG95" s="157"/>
      <c r="AH95" s="146"/>
      <c r="AI95" s="146"/>
      <c r="AJ95" s="146" t="s">
        <v>1471</v>
      </c>
      <c r="AK95" s="146"/>
      <c r="AL95" s="166">
        <f t="shared" si="4"/>
        <v>1</v>
      </c>
      <c r="AM95" s="177">
        <f>IF(SUMPRODUCT((A$14:A95=A95)*(B$14:B95=B95)*(D$14:D95=D95))&gt;1,0,1)</f>
        <v>1</v>
      </c>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178"/>
      <c r="CB95" s="178"/>
      <c r="CC95" s="178"/>
      <c r="CD95" s="178"/>
      <c r="CE95" s="178"/>
      <c r="CF95" s="178"/>
      <c r="CG95" s="178"/>
      <c r="CH95" s="178"/>
      <c r="CI95" s="178"/>
      <c r="CJ95" s="178"/>
      <c r="CK95" s="178"/>
      <c r="CL95" s="178"/>
      <c r="CM95" s="178"/>
      <c r="CN95" s="178"/>
      <c r="CO95" s="178"/>
      <c r="CP95" s="178"/>
      <c r="CQ95" s="178"/>
      <c r="CR95" s="178"/>
      <c r="CS95" s="178"/>
      <c r="CT95" s="178"/>
      <c r="CU95" s="178"/>
      <c r="CV95" s="178"/>
      <c r="CW95" s="178"/>
      <c r="CX95" s="178"/>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c r="EE95" s="178"/>
      <c r="EF95" s="178"/>
      <c r="EG95" s="178"/>
      <c r="EH95" s="178"/>
      <c r="EI95" s="178"/>
      <c r="EJ95" s="178"/>
      <c r="EK95" s="178"/>
      <c r="EL95" s="178"/>
      <c r="EM95" s="178"/>
      <c r="EN95" s="178"/>
      <c r="EO95" s="178"/>
      <c r="EP95" s="178"/>
      <c r="EQ95" s="178"/>
      <c r="ER95" s="178"/>
      <c r="ES95" s="178"/>
      <c r="ET95" s="178"/>
      <c r="EU95" s="178"/>
      <c r="EV95" s="178"/>
      <c r="EW95" s="178"/>
      <c r="EX95" s="178"/>
      <c r="EY95" s="178"/>
      <c r="EZ95" s="178"/>
      <c r="FA95" s="178"/>
      <c r="FB95" s="178"/>
      <c r="FC95" s="178"/>
      <c r="FD95" s="178"/>
      <c r="FE95" s="178"/>
      <c r="FF95" s="178"/>
      <c r="FG95" s="178"/>
      <c r="FH95" s="178"/>
      <c r="FI95" s="178"/>
      <c r="FJ95" s="178"/>
      <c r="FK95" s="178"/>
      <c r="FL95" s="178"/>
      <c r="FM95" s="178"/>
      <c r="FN95" s="178"/>
      <c r="FO95" s="178"/>
      <c r="FP95" s="178"/>
      <c r="FQ95" s="178"/>
      <c r="FR95" s="178"/>
      <c r="FS95" s="178"/>
      <c r="FT95" s="178"/>
      <c r="FU95" s="178"/>
      <c r="FV95" s="178"/>
    </row>
    <row r="96" spans="1:178" ht="45" customHeight="1" x14ac:dyDescent="0.25">
      <c r="A96" s="146">
        <v>45</v>
      </c>
      <c r="B96" s="145">
        <v>2020</v>
      </c>
      <c r="C96" s="173" t="s">
        <v>345</v>
      </c>
      <c r="D96" s="148" t="s">
        <v>1489</v>
      </c>
      <c r="E96" s="174" t="s">
        <v>137</v>
      </c>
      <c r="F96" s="148" t="s">
        <v>32</v>
      </c>
      <c r="G96" s="149" t="s">
        <v>158</v>
      </c>
      <c r="H96" s="150" t="s">
        <v>809</v>
      </c>
      <c r="I96" s="151" t="s">
        <v>132</v>
      </c>
      <c r="J96" s="152" t="s">
        <v>352</v>
      </c>
      <c r="K96" s="153">
        <v>45</v>
      </c>
      <c r="L96" s="154" t="str">
        <f>IF(ISERROR(VLOOKUP(K96,Eje_Pilar_Prop!$C$2:$E$104,2,FALSE))," ",VLOOKUP(K96,Eje_Pilar_Prop!$C$2:$E$104,2,FALSE))</f>
        <v>Gobernanza e influencia local, regional e internacional</v>
      </c>
      <c r="M96" s="154" t="str">
        <f>IF(ISERROR(VLOOKUP(K96,Eje_Pilar_Prop!$C$2:$E$104,3,FALSE))," ",VLOOKUP(K96,Eje_Pilar_Prop!$C$2:$E$104,3,FALSE))</f>
        <v>Eje Transversal 4 Gobierno Legitimo, Fortalecimiento Local y Eficiencia</v>
      </c>
      <c r="N96" s="155" t="s">
        <v>874</v>
      </c>
      <c r="O96" s="164">
        <v>1030533128</v>
      </c>
      <c r="P96" s="150" t="s">
        <v>975</v>
      </c>
      <c r="Q96" s="157">
        <v>16800000</v>
      </c>
      <c r="R96" s="158"/>
      <c r="S96" s="159"/>
      <c r="T96" s="160">
        <v>1</v>
      </c>
      <c r="U96" s="157">
        <v>8400000</v>
      </c>
      <c r="V96" s="161">
        <f t="shared" si="0"/>
        <v>25200000</v>
      </c>
      <c r="W96" s="162">
        <v>25200000</v>
      </c>
      <c r="X96" s="163">
        <v>43880</v>
      </c>
      <c r="Y96" s="163">
        <v>43881</v>
      </c>
      <c r="Z96" s="163">
        <v>44062</v>
      </c>
      <c r="AA96" s="145">
        <v>120</v>
      </c>
      <c r="AB96" s="145">
        <v>1</v>
      </c>
      <c r="AC96" s="145">
        <v>60</v>
      </c>
      <c r="AD96" s="164"/>
      <c r="AE96" s="165"/>
      <c r="AF96" s="163"/>
      <c r="AG96" s="157"/>
      <c r="AH96" s="146"/>
      <c r="AI96" s="146"/>
      <c r="AJ96" s="146" t="s">
        <v>1471</v>
      </c>
      <c r="AK96" s="146"/>
      <c r="AL96" s="166">
        <f t="shared" si="4"/>
        <v>1</v>
      </c>
      <c r="AM96" s="177">
        <f>IF(SUMPRODUCT((A$14:A96=A96)*(B$14:B96=B96)*(D$14:D96=D96))&gt;1,0,1)</f>
        <v>1</v>
      </c>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8"/>
      <c r="CG96" s="178"/>
      <c r="CH96" s="178"/>
      <c r="CI96" s="178"/>
      <c r="CJ96" s="178"/>
      <c r="CK96" s="178"/>
      <c r="CL96" s="178"/>
      <c r="CM96" s="178"/>
      <c r="CN96" s="178"/>
      <c r="CO96" s="178"/>
      <c r="CP96" s="178"/>
      <c r="CQ96" s="178"/>
      <c r="CR96" s="178"/>
      <c r="CS96" s="178"/>
      <c r="CT96" s="178"/>
      <c r="CU96" s="178"/>
      <c r="CV96" s="178"/>
      <c r="CW96" s="178"/>
      <c r="CX96" s="178"/>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c r="EE96" s="178"/>
      <c r="EF96" s="178"/>
      <c r="EG96" s="178"/>
      <c r="EH96" s="178"/>
      <c r="EI96" s="178"/>
      <c r="EJ96" s="178"/>
      <c r="EK96" s="178"/>
      <c r="EL96" s="178"/>
      <c r="EM96" s="178"/>
      <c r="EN96" s="178"/>
      <c r="EO96" s="178"/>
      <c r="EP96" s="178"/>
      <c r="EQ96" s="178"/>
      <c r="ER96" s="178"/>
      <c r="ES96" s="178"/>
      <c r="ET96" s="178"/>
      <c r="EU96" s="178"/>
      <c r="EV96" s="178"/>
      <c r="EW96" s="178"/>
      <c r="EX96" s="178"/>
      <c r="EY96" s="178"/>
      <c r="EZ96" s="178"/>
      <c r="FA96" s="178"/>
      <c r="FB96" s="178"/>
      <c r="FC96" s="178"/>
      <c r="FD96" s="178"/>
      <c r="FE96" s="178"/>
      <c r="FF96" s="178"/>
      <c r="FG96" s="178"/>
      <c r="FH96" s="178"/>
      <c r="FI96" s="178"/>
      <c r="FJ96" s="178"/>
      <c r="FK96" s="178"/>
      <c r="FL96" s="178"/>
      <c r="FM96" s="178"/>
      <c r="FN96" s="178"/>
      <c r="FO96" s="178"/>
      <c r="FP96" s="178"/>
      <c r="FQ96" s="178"/>
      <c r="FR96" s="178"/>
      <c r="FS96" s="178"/>
      <c r="FT96" s="178"/>
      <c r="FU96" s="178"/>
      <c r="FV96" s="178"/>
    </row>
    <row r="97" spans="1:178" ht="45" customHeight="1" x14ac:dyDescent="0.25">
      <c r="A97" s="146">
        <v>46</v>
      </c>
      <c r="B97" s="145">
        <v>2020</v>
      </c>
      <c r="C97" s="173" t="s">
        <v>345</v>
      </c>
      <c r="D97" s="148" t="s">
        <v>1473</v>
      </c>
      <c r="E97" s="174" t="s">
        <v>137</v>
      </c>
      <c r="F97" s="148" t="s">
        <v>32</v>
      </c>
      <c r="G97" s="149" t="s">
        <v>158</v>
      </c>
      <c r="H97" s="150" t="s">
        <v>808</v>
      </c>
      <c r="I97" s="151" t="s">
        <v>132</v>
      </c>
      <c r="J97" s="152" t="s">
        <v>352</v>
      </c>
      <c r="K97" s="153">
        <v>45</v>
      </c>
      <c r="L97" s="154" t="str">
        <f>IF(ISERROR(VLOOKUP(K97,Eje_Pilar_Prop!$C$2:$E$104,2,FALSE))," ",VLOOKUP(K97,Eje_Pilar_Prop!$C$2:$E$104,2,FALSE))</f>
        <v>Gobernanza e influencia local, regional e internacional</v>
      </c>
      <c r="M97" s="154" t="str">
        <f>IF(ISERROR(VLOOKUP(K97,Eje_Pilar_Prop!$C$2:$E$104,3,FALSE))," ",VLOOKUP(K97,Eje_Pilar_Prop!$C$2:$E$104,3,FALSE))</f>
        <v>Eje Transversal 4 Gobierno Legitimo, Fortalecimiento Local y Eficiencia</v>
      </c>
      <c r="N97" s="155" t="s">
        <v>874</v>
      </c>
      <c r="O97" s="164">
        <v>1019063529</v>
      </c>
      <c r="P97" s="150" t="s">
        <v>976</v>
      </c>
      <c r="Q97" s="157">
        <v>16800000</v>
      </c>
      <c r="R97" s="158"/>
      <c r="S97" s="159"/>
      <c r="T97" s="160">
        <v>1</v>
      </c>
      <c r="U97" s="157">
        <v>8400000</v>
      </c>
      <c r="V97" s="161">
        <f t="shared" si="0"/>
        <v>25200000</v>
      </c>
      <c r="W97" s="162">
        <v>25200000</v>
      </c>
      <c r="X97" s="163">
        <v>43879</v>
      </c>
      <c r="Y97" s="163">
        <v>43880</v>
      </c>
      <c r="Z97" s="163">
        <v>44061</v>
      </c>
      <c r="AA97" s="145">
        <v>120</v>
      </c>
      <c r="AB97" s="145">
        <v>1</v>
      </c>
      <c r="AC97" s="145">
        <v>60</v>
      </c>
      <c r="AD97" s="164"/>
      <c r="AE97" s="165"/>
      <c r="AF97" s="163"/>
      <c r="AG97" s="157"/>
      <c r="AH97" s="146"/>
      <c r="AI97" s="146"/>
      <c r="AJ97" s="146" t="s">
        <v>1471</v>
      </c>
      <c r="AK97" s="146"/>
      <c r="AL97" s="166">
        <f t="shared" si="4"/>
        <v>1</v>
      </c>
      <c r="AM97" s="177">
        <f>IF(SUMPRODUCT((A$14:A97=A97)*(B$14:B97=B97)*(D$14:D97=D97))&gt;1,0,1)</f>
        <v>1</v>
      </c>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c r="EE97" s="178"/>
      <c r="EF97" s="178"/>
      <c r="EG97" s="178"/>
      <c r="EH97" s="178"/>
      <c r="EI97" s="178"/>
      <c r="EJ97" s="178"/>
      <c r="EK97" s="178"/>
      <c r="EL97" s="178"/>
      <c r="EM97" s="178"/>
      <c r="EN97" s="178"/>
      <c r="EO97" s="178"/>
      <c r="EP97" s="178"/>
      <c r="EQ97" s="178"/>
      <c r="ER97" s="178"/>
      <c r="ES97" s="178"/>
      <c r="ET97" s="178"/>
      <c r="EU97" s="178"/>
      <c r="EV97" s="178"/>
      <c r="EW97" s="178"/>
      <c r="EX97" s="178"/>
      <c r="EY97" s="178"/>
      <c r="EZ97" s="178"/>
      <c r="FA97" s="178"/>
      <c r="FB97" s="178"/>
      <c r="FC97" s="178"/>
      <c r="FD97" s="178"/>
      <c r="FE97" s="178"/>
      <c r="FF97" s="178"/>
      <c r="FG97" s="178"/>
      <c r="FH97" s="178"/>
      <c r="FI97" s="178"/>
      <c r="FJ97" s="178"/>
      <c r="FK97" s="178"/>
      <c r="FL97" s="178"/>
      <c r="FM97" s="178"/>
      <c r="FN97" s="178"/>
      <c r="FO97" s="178"/>
      <c r="FP97" s="178"/>
      <c r="FQ97" s="178"/>
      <c r="FR97" s="178"/>
      <c r="FS97" s="178"/>
      <c r="FT97" s="178"/>
      <c r="FU97" s="178"/>
      <c r="FV97" s="178"/>
    </row>
    <row r="98" spans="1:178" ht="45" customHeight="1" x14ac:dyDescent="0.25">
      <c r="A98" s="146">
        <v>47</v>
      </c>
      <c r="B98" s="145">
        <v>2020</v>
      </c>
      <c r="C98" s="173" t="s">
        <v>345</v>
      </c>
      <c r="D98" s="148" t="s">
        <v>1490</v>
      </c>
      <c r="E98" s="174" t="s">
        <v>137</v>
      </c>
      <c r="F98" s="148" t="s">
        <v>32</v>
      </c>
      <c r="G98" s="149" t="s">
        <v>158</v>
      </c>
      <c r="H98" s="150" t="s">
        <v>807</v>
      </c>
      <c r="I98" s="151" t="s">
        <v>132</v>
      </c>
      <c r="J98" s="152" t="s">
        <v>352</v>
      </c>
      <c r="K98" s="153">
        <v>38</v>
      </c>
      <c r="L98" s="154" t="str">
        <f>IF(ISERROR(VLOOKUP(K98,Eje_Pilar_Prop!$C$2:$E$104,2,FALSE))," ",VLOOKUP(K98,Eje_Pilar_Prop!$C$2:$E$104,2,FALSE))</f>
        <v>Recuperación y manejo de la Estructura Ecológica Principal</v>
      </c>
      <c r="M98" s="154" t="str">
        <f>IF(ISERROR(VLOOKUP(K98,Eje_Pilar_Prop!$C$2:$E$104,3,FALSE))," ",VLOOKUP(K98,Eje_Pilar_Prop!$C$2:$E$104,3,FALSE))</f>
        <v>Eje Transversal 3 Sostenibilidad Ambiental basada en la eficiencia energética</v>
      </c>
      <c r="N98" s="155" t="s">
        <v>886</v>
      </c>
      <c r="O98" s="164">
        <v>1020785509</v>
      </c>
      <c r="P98" s="150" t="s">
        <v>977</v>
      </c>
      <c r="Q98" s="157">
        <v>16800000</v>
      </c>
      <c r="R98" s="158"/>
      <c r="S98" s="159"/>
      <c r="T98" s="160">
        <v>1</v>
      </c>
      <c r="U98" s="157">
        <v>8400000</v>
      </c>
      <c r="V98" s="161">
        <f t="shared" si="0"/>
        <v>25200000</v>
      </c>
      <c r="W98" s="162">
        <v>25200000</v>
      </c>
      <c r="X98" s="163">
        <v>43880</v>
      </c>
      <c r="Y98" s="163">
        <v>43882</v>
      </c>
      <c r="Z98" s="163">
        <v>44063</v>
      </c>
      <c r="AA98" s="145">
        <v>120</v>
      </c>
      <c r="AB98" s="145">
        <v>1</v>
      </c>
      <c r="AC98" s="145">
        <v>60</v>
      </c>
      <c r="AD98" s="164"/>
      <c r="AE98" s="165"/>
      <c r="AF98" s="163"/>
      <c r="AG98" s="157"/>
      <c r="AH98" s="146"/>
      <c r="AI98" s="146"/>
      <c r="AJ98" s="146" t="s">
        <v>1471</v>
      </c>
      <c r="AK98" s="146"/>
      <c r="AL98" s="166">
        <f t="shared" si="4"/>
        <v>1</v>
      </c>
      <c r="AM98" s="177">
        <f>IF(SUMPRODUCT((A$14:A98=A98)*(B$14:B98=B98)*(D$14:D98=D98))&gt;1,0,1)</f>
        <v>1</v>
      </c>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c r="EG98" s="178"/>
      <c r="EH98" s="178"/>
      <c r="EI98" s="178"/>
      <c r="EJ98" s="178"/>
      <c r="EK98" s="178"/>
      <c r="EL98" s="178"/>
      <c r="EM98" s="178"/>
      <c r="EN98" s="178"/>
      <c r="EO98" s="178"/>
      <c r="EP98" s="178"/>
      <c r="EQ98" s="178"/>
      <c r="ER98" s="178"/>
      <c r="ES98" s="178"/>
      <c r="ET98" s="178"/>
      <c r="EU98" s="178"/>
      <c r="EV98" s="178"/>
      <c r="EW98" s="178"/>
      <c r="EX98" s="178"/>
      <c r="EY98" s="178"/>
      <c r="EZ98" s="178"/>
      <c r="FA98" s="178"/>
      <c r="FB98" s="178"/>
      <c r="FC98" s="178"/>
      <c r="FD98" s="178"/>
      <c r="FE98" s="178"/>
      <c r="FF98" s="178"/>
      <c r="FG98" s="178"/>
      <c r="FH98" s="178"/>
      <c r="FI98" s="178"/>
      <c r="FJ98" s="178"/>
      <c r="FK98" s="178"/>
      <c r="FL98" s="178"/>
      <c r="FM98" s="178"/>
      <c r="FN98" s="178"/>
      <c r="FO98" s="178"/>
      <c r="FP98" s="178"/>
      <c r="FQ98" s="178"/>
      <c r="FR98" s="178"/>
      <c r="FS98" s="178"/>
      <c r="FT98" s="178"/>
      <c r="FU98" s="178"/>
      <c r="FV98" s="178"/>
    </row>
    <row r="99" spans="1:178" ht="45" customHeight="1" x14ac:dyDescent="0.25">
      <c r="A99" s="146">
        <v>48</v>
      </c>
      <c r="B99" s="145">
        <v>2020</v>
      </c>
      <c r="C99" s="173" t="s">
        <v>345</v>
      </c>
      <c r="D99" s="148" t="s">
        <v>1491</v>
      </c>
      <c r="E99" s="174" t="s">
        <v>137</v>
      </c>
      <c r="F99" s="148" t="s">
        <v>32</v>
      </c>
      <c r="G99" s="149" t="s">
        <v>158</v>
      </c>
      <c r="H99" s="150" t="s">
        <v>806</v>
      </c>
      <c r="I99" s="151" t="s">
        <v>132</v>
      </c>
      <c r="J99" s="152" t="s">
        <v>352</v>
      </c>
      <c r="K99" s="153">
        <v>38</v>
      </c>
      <c r="L99" s="154" t="str">
        <f>IF(ISERROR(VLOOKUP(K99,Eje_Pilar_Prop!$C$2:$E$104,2,FALSE))," ",VLOOKUP(K99,Eje_Pilar_Prop!$C$2:$E$104,2,FALSE))</f>
        <v>Recuperación y manejo de la Estructura Ecológica Principal</v>
      </c>
      <c r="M99" s="154" t="str">
        <f>IF(ISERROR(VLOOKUP(K99,Eje_Pilar_Prop!$C$2:$E$104,3,FALSE))," ",VLOOKUP(K99,Eje_Pilar_Prop!$C$2:$E$104,3,FALSE))</f>
        <v>Eje Transversal 3 Sostenibilidad Ambiental basada en la eficiencia energética</v>
      </c>
      <c r="N99" s="155" t="s">
        <v>886</v>
      </c>
      <c r="O99" s="164">
        <v>1019094992</v>
      </c>
      <c r="P99" s="150" t="s">
        <v>978</v>
      </c>
      <c r="Q99" s="157">
        <v>29880000</v>
      </c>
      <c r="R99" s="158"/>
      <c r="S99" s="159"/>
      <c r="T99" s="160">
        <v>1</v>
      </c>
      <c r="U99" s="157">
        <v>14940000</v>
      </c>
      <c r="V99" s="161">
        <f t="shared" si="0"/>
        <v>44820000</v>
      </c>
      <c r="W99" s="162">
        <v>44820000</v>
      </c>
      <c r="X99" s="163">
        <v>43880</v>
      </c>
      <c r="Y99" s="163">
        <v>43885</v>
      </c>
      <c r="Z99" s="163">
        <v>44066</v>
      </c>
      <c r="AA99" s="145">
        <v>120</v>
      </c>
      <c r="AB99" s="145">
        <v>1</v>
      </c>
      <c r="AC99" s="145">
        <v>60</v>
      </c>
      <c r="AD99" s="164"/>
      <c r="AE99" s="165"/>
      <c r="AF99" s="163"/>
      <c r="AG99" s="157"/>
      <c r="AH99" s="146"/>
      <c r="AI99" s="146"/>
      <c r="AJ99" s="146" t="s">
        <v>1471</v>
      </c>
      <c r="AK99" s="146"/>
      <c r="AL99" s="166">
        <f t="shared" si="4"/>
        <v>1</v>
      </c>
      <c r="AM99" s="177">
        <f>IF(SUMPRODUCT((A$14:A99=A99)*(B$14:B99=B99)*(D$14:D99=D99))&gt;1,0,1)</f>
        <v>1</v>
      </c>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c r="BT99" s="178"/>
      <c r="BU99" s="178"/>
      <c r="BV99" s="178"/>
      <c r="BW99" s="178"/>
      <c r="BX99" s="178"/>
      <c r="BY99" s="178"/>
      <c r="BZ99" s="178"/>
      <c r="CA99" s="178"/>
      <c r="CB99" s="178"/>
      <c r="CC99" s="178"/>
      <c r="CD99" s="178"/>
      <c r="CE99" s="178"/>
      <c r="CF99" s="178"/>
      <c r="CG99" s="178"/>
      <c r="CH99" s="178"/>
      <c r="CI99" s="178"/>
      <c r="CJ99" s="178"/>
      <c r="CK99" s="178"/>
      <c r="CL99" s="178"/>
      <c r="CM99" s="178"/>
      <c r="CN99" s="178"/>
      <c r="CO99" s="178"/>
      <c r="CP99" s="178"/>
      <c r="CQ99" s="178"/>
      <c r="CR99" s="178"/>
      <c r="CS99" s="178"/>
      <c r="CT99" s="178"/>
      <c r="CU99" s="178"/>
      <c r="CV99" s="178"/>
      <c r="CW99" s="178"/>
      <c r="CX99" s="178"/>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c r="EE99" s="178"/>
      <c r="EF99" s="178"/>
      <c r="EG99" s="178"/>
      <c r="EH99" s="178"/>
      <c r="EI99" s="178"/>
      <c r="EJ99" s="178"/>
      <c r="EK99" s="178"/>
      <c r="EL99" s="178"/>
      <c r="EM99" s="178"/>
      <c r="EN99" s="178"/>
      <c r="EO99" s="178"/>
      <c r="EP99" s="178"/>
      <c r="EQ99" s="178"/>
      <c r="ER99" s="178"/>
      <c r="ES99" s="178"/>
      <c r="ET99" s="178"/>
      <c r="EU99" s="178"/>
      <c r="EV99" s="178"/>
      <c r="EW99" s="178"/>
      <c r="EX99" s="178"/>
      <c r="EY99" s="178"/>
      <c r="EZ99" s="178"/>
      <c r="FA99" s="178"/>
      <c r="FB99" s="178"/>
      <c r="FC99" s="178"/>
      <c r="FD99" s="178"/>
      <c r="FE99" s="178"/>
      <c r="FF99" s="178"/>
      <c r="FG99" s="178"/>
      <c r="FH99" s="178"/>
      <c r="FI99" s="178"/>
      <c r="FJ99" s="178"/>
      <c r="FK99" s="178"/>
      <c r="FL99" s="178"/>
      <c r="FM99" s="178"/>
      <c r="FN99" s="178"/>
      <c r="FO99" s="178"/>
      <c r="FP99" s="178"/>
      <c r="FQ99" s="178"/>
      <c r="FR99" s="178"/>
      <c r="FS99" s="178"/>
      <c r="FT99" s="178"/>
      <c r="FU99" s="178"/>
      <c r="FV99" s="178"/>
    </row>
    <row r="100" spans="1:178" ht="45" customHeight="1" x14ac:dyDescent="0.25">
      <c r="A100" s="146">
        <v>49</v>
      </c>
      <c r="B100" s="145">
        <v>2020</v>
      </c>
      <c r="C100" s="173" t="s">
        <v>345</v>
      </c>
      <c r="D100" s="148" t="s">
        <v>1492</v>
      </c>
      <c r="E100" s="174" t="s">
        <v>137</v>
      </c>
      <c r="F100" s="148" t="s">
        <v>32</v>
      </c>
      <c r="G100" s="149" t="s">
        <v>158</v>
      </c>
      <c r="H100" s="150" t="s">
        <v>805</v>
      </c>
      <c r="I100" s="151" t="s">
        <v>132</v>
      </c>
      <c r="J100" s="152" t="s">
        <v>352</v>
      </c>
      <c r="K100" s="153">
        <v>19</v>
      </c>
      <c r="L100" s="154" t="str">
        <f>IF(ISERROR(VLOOKUP(K100,Eje_Pilar_Prop!$C$2:$E$104,2,FALSE))," ",VLOOKUP(K100,Eje_Pilar_Prop!$C$2:$E$104,2,FALSE))</f>
        <v>Seguridad y convivencia para todos</v>
      </c>
      <c r="M100" s="154" t="str">
        <f>IF(ISERROR(VLOOKUP(K100,Eje_Pilar_Prop!$C$2:$E$104,3,FALSE))," ",VLOOKUP(K100,Eje_Pilar_Prop!$C$2:$E$104,3,FALSE))</f>
        <v>Pilar 3 Construcción de Comunidad y Cultura Ciudadana</v>
      </c>
      <c r="N100" s="155" t="s">
        <v>887</v>
      </c>
      <c r="O100" s="164">
        <v>80512697</v>
      </c>
      <c r="P100" s="150" t="s">
        <v>979</v>
      </c>
      <c r="Q100" s="157">
        <v>25200000</v>
      </c>
      <c r="R100" s="158"/>
      <c r="S100" s="159"/>
      <c r="T100" s="160">
        <v>1</v>
      </c>
      <c r="U100" s="157">
        <v>12600000</v>
      </c>
      <c r="V100" s="161">
        <f t="shared" si="0"/>
        <v>37800000</v>
      </c>
      <c r="W100" s="162">
        <v>37800000</v>
      </c>
      <c r="X100" s="163">
        <v>43880</v>
      </c>
      <c r="Y100" s="163">
        <v>43881</v>
      </c>
      <c r="Z100" s="163">
        <v>44062</v>
      </c>
      <c r="AA100" s="145">
        <v>120</v>
      </c>
      <c r="AB100" s="145">
        <v>1</v>
      </c>
      <c r="AC100" s="145">
        <v>60</v>
      </c>
      <c r="AD100" s="164"/>
      <c r="AE100" s="165"/>
      <c r="AF100" s="163"/>
      <c r="AG100" s="157"/>
      <c r="AH100" s="146"/>
      <c r="AI100" s="146"/>
      <c r="AJ100" s="146" t="s">
        <v>1471</v>
      </c>
      <c r="AK100" s="146"/>
      <c r="AL100" s="166">
        <f t="shared" si="4"/>
        <v>1</v>
      </c>
      <c r="AM100" s="177">
        <f>IF(SUMPRODUCT((A$14:A100=A100)*(B$14:B100=B100)*(D$14:D100=D100))&gt;1,0,1)</f>
        <v>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c r="EE100" s="178"/>
      <c r="EF100" s="178"/>
      <c r="EG100" s="178"/>
      <c r="EH100" s="178"/>
      <c r="EI100" s="178"/>
      <c r="EJ100" s="178"/>
      <c r="EK100" s="178"/>
      <c r="EL100" s="178"/>
      <c r="EM100" s="178"/>
      <c r="EN100" s="178"/>
      <c r="EO100" s="178"/>
      <c r="EP100" s="178"/>
      <c r="EQ100" s="178"/>
      <c r="ER100" s="178"/>
      <c r="ES100" s="178"/>
      <c r="ET100" s="178"/>
      <c r="EU100" s="178"/>
      <c r="EV100" s="178"/>
      <c r="EW100" s="178"/>
      <c r="EX100" s="178"/>
      <c r="EY100" s="178"/>
      <c r="EZ100" s="178"/>
      <c r="FA100" s="178"/>
      <c r="FB100" s="178"/>
      <c r="FC100" s="178"/>
      <c r="FD100" s="178"/>
      <c r="FE100" s="178"/>
      <c r="FF100" s="178"/>
      <c r="FG100" s="178"/>
      <c r="FH100" s="178"/>
      <c r="FI100" s="178"/>
      <c r="FJ100" s="178"/>
      <c r="FK100" s="178"/>
      <c r="FL100" s="178"/>
      <c r="FM100" s="178"/>
      <c r="FN100" s="178"/>
      <c r="FO100" s="178"/>
      <c r="FP100" s="178"/>
      <c r="FQ100" s="178"/>
      <c r="FR100" s="178"/>
      <c r="FS100" s="178"/>
      <c r="FT100" s="178"/>
      <c r="FU100" s="178"/>
      <c r="FV100" s="178"/>
    </row>
    <row r="101" spans="1:178" ht="45" customHeight="1" x14ac:dyDescent="0.25">
      <c r="A101" s="146">
        <v>51</v>
      </c>
      <c r="B101" s="145">
        <v>2020</v>
      </c>
      <c r="C101" s="173" t="s">
        <v>345</v>
      </c>
      <c r="D101" s="148" t="s">
        <v>1493</v>
      </c>
      <c r="E101" s="174" t="s">
        <v>137</v>
      </c>
      <c r="F101" s="148" t="s">
        <v>32</v>
      </c>
      <c r="G101" s="149" t="s">
        <v>158</v>
      </c>
      <c r="H101" s="150" t="s">
        <v>804</v>
      </c>
      <c r="I101" s="151" t="s">
        <v>132</v>
      </c>
      <c r="J101" s="152" t="s">
        <v>352</v>
      </c>
      <c r="K101" s="153">
        <v>38</v>
      </c>
      <c r="L101" s="154" t="str">
        <f>IF(ISERROR(VLOOKUP(K101,Eje_Pilar_Prop!$C$2:$E$104,2,FALSE))," ",VLOOKUP(K101,Eje_Pilar_Prop!$C$2:$E$104,2,FALSE))</f>
        <v>Recuperación y manejo de la Estructura Ecológica Principal</v>
      </c>
      <c r="M101" s="154" t="str">
        <f>IF(ISERROR(VLOOKUP(K101,Eje_Pilar_Prop!$C$2:$E$104,3,FALSE))," ",VLOOKUP(K101,Eje_Pilar_Prop!$C$2:$E$104,3,FALSE))</f>
        <v>Eje Transversal 3 Sostenibilidad Ambiental basada en la eficiencia energética</v>
      </c>
      <c r="N101" s="155" t="s">
        <v>886</v>
      </c>
      <c r="O101" s="164">
        <v>1121874277</v>
      </c>
      <c r="P101" s="150" t="s">
        <v>980</v>
      </c>
      <c r="Q101" s="157">
        <v>25200000</v>
      </c>
      <c r="R101" s="158"/>
      <c r="S101" s="159"/>
      <c r="T101" s="160">
        <v>1</v>
      </c>
      <c r="U101" s="157">
        <v>12600000</v>
      </c>
      <c r="V101" s="161">
        <f t="shared" si="0"/>
        <v>37800000</v>
      </c>
      <c r="W101" s="162">
        <v>37800000</v>
      </c>
      <c r="X101" s="163">
        <v>43881</v>
      </c>
      <c r="Y101" s="163">
        <v>43882</v>
      </c>
      <c r="Z101" s="163">
        <v>44063</v>
      </c>
      <c r="AA101" s="145">
        <v>120</v>
      </c>
      <c r="AB101" s="145">
        <v>1</v>
      </c>
      <c r="AC101" s="145">
        <v>60</v>
      </c>
      <c r="AD101" s="164"/>
      <c r="AE101" s="165"/>
      <c r="AF101" s="163"/>
      <c r="AG101" s="157"/>
      <c r="AH101" s="146"/>
      <c r="AI101" s="146"/>
      <c r="AJ101" s="146" t="s">
        <v>1471</v>
      </c>
      <c r="AK101" s="146"/>
      <c r="AL101" s="166">
        <f t="shared" si="4"/>
        <v>1</v>
      </c>
      <c r="AM101" s="177">
        <f>IF(SUMPRODUCT((A$14:A101=A101)*(B$14:B101=B101)*(D$14:D101=D101))&gt;1,0,1)</f>
        <v>1</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c r="CE101" s="178"/>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c r="EE101" s="178"/>
      <c r="EF101" s="178"/>
      <c r="EG101" s="178"/>
      <c r="EH101" s="178"/>
      <c r="EI101" s="178"/>
      <c r="EJ101" s="178"/>
      <c r="EK101" s="178"/>
      <c r="EL101" s="178"/>
      <c r="EM101" s="178"/>
      <c r="EN101" s="178"/>
      <c r="EO101" s="178"/>
      <c r="EP101" s="178"/>
      <c r="EQ101" s="178"/>
      <c r="ER101" s="178"/>
      <c r="ES101" s="178"/>
      <c r="ET101" s="178"/>
      <c r="EU101" s="178"/>
      <c r="EV101" s="178"/>
      <c r="EW101" s="178"/>
      <c r="EX101" s="178"/>
      <c r="EY101" s="178"/>
      <c r="EZ101" s="178"/>
      <c r="FA101" s="178"/>
      <c r="FB101" s="178"/>
      <c r="FC101" s="178"/>
      <c r="FD101" s="178"/>
      <c r="FE101" s="178"/>
      <c r="FF101" s="178"/>
      <c r="FG101" s="178"/>
      <c r="FH101" s="178"/>
      <c r="FI101" s="178"/>
      <c r="FJ101" s="178"/>
      <c r="FK101" s="178"/>
      <c r="FL101" s="178"/>
      <c r="FM101" s="178"/>
      <c r="FN101" s="178"/>
      <c r="FO101" s="178"/>
      <c r="FP101" s="178"/>
      <c r="FQ101" s="178"/>
      <c r="FR101" s="178"/>
      <c r="FS101" s="178"/>
      <c r="FT101" s="178"/>
      <c r="FU101" s="178"/>
      <c r="FV101" s="178"/>
    </row>
    <row r="102" spans="1:178" ht="45" customHeight="1" x14ac:dyDescent="0.25">
      <c r="A102" s="146">
        <v>52</v>
      </c>
      <c r="B102" s="145">
        <v>2020</v>
      </c>
      <c r="C102" s="173" t="s">
        <v>345</v>
      </c>
      <c r="D102" s="148" t="s">
        <v>1497</v>
      </c>
      <c r="E102" s="174" t="s">
        <v>137</v>
      </c>
      <c r="F102" s="148" t="s">
        <v>32</v>
      </c>
      <c r="G102" s="149" t="s">
        <v>158</v>
      </c>
      <c r="H102" s="150" t="s">
        <v>803</v>
      </c>
      <c r="I102" s="151" t="s">
        <v>132</v>
      </c>
      <c r="J102" s="152" t="s">
        <v>352</v>
      </c>
      <c r="K102" s="153">
        <v>45</v>
      </c>
      <c r="L102" s="154" t="str">
        <f>IF(ISERROR(VLOOKUP(K102,Eje_Pilar_Prop!$C$2:$E$104,2,FALSE))," ",VLOOKUP(K102,Eje_Pilar_Prop!$C$2:$E$104,2,FALSE))</f>
        <v>Gobernanza e influencia local, regional e internacional</v>
      </c>
      <c r="M102" s="154" t="str">
        <f>IF(ISERROR(VLOOKUP(K102,Eje_Pilar_Prop!$C$2:$E$104,3,FALSE))," ",VLOOKUP(K102,Eje_Pilar_Prop!$C$2:$E$104,3,FALSE))</f>
        <v>Eje Transversal 4 Gobierno Legitimo, Fortalecimiento Local y Eficiencia</v>
      </c>
      <c r="N102" s="155" t="s">
        <v>874</v>
      </c>
      <c r="O102" s="164">
        <v>19301839</v>
      </c>
      <c r="P102" s="150" t="s">
        <v>981</v>
      </c>
      <c r="Q102" s="157">
        <v>8800000</v>
      </c>
      <c r="R102" s="158"/>
      <c r="S102" s="159"/>
      <c r="T102" s="160">
        <v>1</v>
      </c>
      <c r="U102" s="157">
        <v>4400000</v>
      </c>
      <c r="V102" s="161">
        <f t="shared" si="0"/>
        <v>13200000</v>
      </c>
      <c r="W102" s="162">
        <v>13200000</v>
      </c>
      <c r="X102" s="163">
        <v>43881</v>
      </c>
      <c r="Y102" s="163">
        <v>43882</v>
      </c>
      <c r="Z102" s="163">
        <v>44063</v>
      </c>
      <c r="AA102" s="145">
        <v>120</v>
      </c>
      <c r="AB102" s="145">
        <v>1</v>
      </c>
      <c r="AC102" s="145">
        <v>60</v>
      </c>
      <c r="AD102" s="164"/>
      <c r="AE102" s="165"/>
      <c r="AF102" s="163"/>
      <c r="AG102" s="157"/>
      <c r="AH102" s="146"/>
      <c r="AI102" s="146"/>
      <c r="AJ102" s="146" t="s">
        <v>1471</v>
      </c>
      <c r="AK102" s="146"/>
      <c r="AL102" s="166">
        <f t="shared" si="4"/>
        <v>1</v>
      </c>
      <c r="AM102" s="177">
        <f>IF(SUMPRODUCT((A$14:A102=A102)*(B$14:B102=B102)*(D$14:D102=D102))&gt;1,0,1)</f>
        <v>1</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F102" s="178"/>
      <c r="FG102" s="178"/>
      <c r="FH102" s="178"/>
      <c r="FI102" s="178"/>
      <c r="FJ102" s="178"/>
      <c r="FK102" s="178"/>
      <c r="FL102" s="178"/>
      <c r="FM102" s="178"/>
      <c r="FN102" s="178"/>
      <c r="FO102" s="178"/>
      <c r="FP102" s="178"/>
      <c r="FQ102" s="178"/>
      <c r="FR102" s="178"/>
      <c r="FS102" s="178"/>
      <c r="FT102" s="178"/>
      <c r="FU102" s="178"/>
      <c r="FV102" s="178"/>
    </row>
    <row r="103" spans="1:178" ht="45" customHeight="1" x14ac:dyDescent="0.25">
      <c r="A103" s="146">
        <v>53</v>
      </c>
      <c r="B103" s="145">
        <v>2020</v>
      </c>
      <c r="C103" s="173" t="s">
        <v>345</v>
      </c>
      <c r="D103" s="148" t="s">
        <v>1498</v>
      </c>
      <c r="E103" s="174" t="s">
        <v>137</v>
      </c>
      <c r="F103" s="148" t="s">
        <v>32</v>
      </c>
      <c r="G103" s="149" t="s">
        <v>158</v>
      </c>
      <c r="H103" s="150" t="s">
        <v>802</v>
      </c>
      <c r="I103" s="151" t="s">
        <v>132</v>
      </c>
      <c r="J103" s="152" t="s">
        <v>352</v>
      </c>
      <c r="K103" s="153">
        <v>3</v>
      </c>
      <c r="L103" s="154" t="str">
        <f>IF(ISERROR(VLOOKUP(K103,Eje_Pilar_Prop!$C$2:$E$104,2,FALSE))," ",VLOOKUP(K103,Eje_Pilar_Prop!$C$2:$E$104,2,FALSE))</f>
        <v>Igualdad y autonomía para una Bogotá incluyente</v>
      </c>
      <c r="M103" s="154" t="str">
        <f>IF(ISERROR(VLOOKUP(K103,Eje_Pilar_Prop!$C$2:$E$104,3,FALSE))," ",VLOOKUP(K103,Eje_Pilar_Prop!$C$2:$E$104,3,FALSE))</f>
        <v>Pilar 1 Igualdad de Calidad de Vida</v>
      </c>
      <c r="N103" s="155" t="s">
        <v>875</v>
      </c>
      <c r="O103" s="164">
        <v>1019077954</v>
      </c>
      <c r="P103" s="150" t="s">
        <v>982</v>
      </c>
      <c r="Q103" s="157">
        <v>16800000</v>
      </c>
      <c r="R103" s="158"/>
      <c r="S103" s="159"/>
      <c r="T103" s="160">
        <v>1</v>
      </c>
      <c r="U103" s="157">
        <v>8400000</v>
      </c>
      <c r="V103" s="161">
        <f t="shared" si="0"/>
        <v>25200000</v>
      </c>
      <c r="W103" s="162">
        <v>25200000</v>
      </c>
      <c r="X103" s="163">
        <v>43881</v>
      </c>
      <c r="Y103" s="163">
        <v>43885</v>
      </c>
      <c r="Z103" s="163">
        <v>44066</v>
      </c>
      <c r="AA103" s="145">
        <v>120</v>
      </c>
      <c r="AB103" s="145">
        <v>1</v>
      </c>
      <c r="AC103" s="145">
        <v>60</v>
      </c>
      <c r="AD103" s="164"/>
      <c r="AE103" s="165"/>
      <c r="AF103" s="163"/>
      <c r="AG103" s="157"/>
      <c r="AH103" s="146"/>
      <c r="AI103" s="146"/>
      <c r="AJ103" s="146" t="s">
        <v>1471</v>
      </c>
      <c r="AK103" s="146"/>
      <c r="AL103" s="166">
        <f t="shared" si="4"/>
        <v>1</v>
      </c>
      <c r="AM103" s="177">
        <f>IF(SUMPRODUCT((A$14:A103=A103)*(B$14:B103=B103)*(D$14:D103=D103))&gt;1,0,1)</f>
        <v>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178"/>
      <c r="DA103" s="178"/>
      <c r="DB103" s="178"/>
      <c r="DC103" s="178"/>
      <c r="DD103" s="178"/>
      <c r="DE103" s="178"/>
      <c r="DF103" s="178"/>
      <c r="DG103" s="178"/>
      <c r="DH103" s="178"/>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c r="EE103" s="178"/>
      <c r="EF103" s="178"/>
      <c r="EG103" s="178"/>
      <c r="EH103" s="178"/>
      <c r="EI103" s="178"/>
      <c r="EJ103" s="178"/>
      <c r="EK103" s="178"/>
      <c r="EL103" s="178"/>
      <c r="EM103" s="178"/>
      <c r="EN103" s="178"/>
      <c r="EO103" s="178"/>
      <c r="EP103" s="178"/>
      <c r="EQ103" s="178"/>
      <c r="ER103" s="178"/>
      <c r="ES103" s="178"/>
      <c r="ET103" s="178"/>
      <c r="EU103" s="178"/>
      <c r="EV103" s="178"/>
      <c r="EW103" s="178"/>
      <c r="EX103" s="178"/>
      <c r="EY103" s="178"/>
      <c r="EZ103" s="178"/>
      <c r="FA103" s="178"/>
      <c r="FB103" s="178"/>
      <c r="FC103" s="178"/>
      <c r="FD103" s="178"/>
      <c r="FE103" s="178"/>
      <c r="FF103" s="178"/>
      <c r="FG103" s="178"/>
      <c r="FH103" s="178"/>
      <c r="FI103" s="178"/>
      <c r="FJ103" s="178"/>
      <c r="FK103" s="178"/>
      <c r="FL103" s="178"/>
      <c r="FM103" s="178"/>
      <c r="FN103" s="178"/>
      <c r="FO103" s="178"/>
      <c r="FP103" s="178"/>
      <c r="FQ103" s="178"/>
      <c r="FR103" s="178"/>
      <c r="FS103" s="178"/>
      <c r="FT103" s="178"/>
      <c r="FU103" s="178"/>
      <c r="FV103" s="178"/>
    </row>
    <row r="104" spans="1:178" ht="45" customHeight="1" x14ac:dyDescent="0.25">
      <c r="A104" s="146">
        <v>54</v>
      </c>
      <c r="B104" s="145">
        <v>2020</v>
      </c>
      <c r="C104" s="173" t="s">
        <v>345</v>
      </c>
      <c r="D104" s="148" t="s">
        <v>1498</v>
      </c>
      <c r="E104" s="174" t="s">
        <v>137</v>
      </c>
      <c r="F104" s="148" t="s">
        <v>32</v>
      </c>
      <c r="G104" s="149" t="s">
        <v>158</v>
      </c>
      <c r="H104" s="150" t="s">
        <v>801</v>
      </c>
      <c r="I104" s="151" t="s">
        <v>132</v>
      </c>
      <c r="J104" s="152" t="s">
        <v>352</v>
      </c>
      <c r="K104" s="153">
        <v>3</v>
      </c>
      <c r="L104" s="154" t="str">
        <f>IF(ISERROR(VLOOKUP(K104,Eje_Pilar_Prop!$C$2:$E$104,2,FALSE))," ",VLOOKUP(K104,Eje_Pilar_Prop!$C$2:$E$104,2,FALSE))</f>
        <v>Igualdad y autonomía para una Bogotá incluyente</v>
      </c>
      <c r="M104" s="154" t="str">
        <f>IF(ISERROR(VLOOKUP(K104,Eje_Pilar_Prop!$C$2:$E$104,3,FALSE))," ",VLOOKUP(K104,Eje_Pilar_Prop!$C$2:$E$104,3,FALSE))</f>
        <v>Pilar 1 Igualdad de Calidad de Vida</v>
      </c>
      <c r="N104" s="155" t="s">
        <v>875</v>
      </c>
      <c r="O104" s="164">
        <v>53064739</v>
      </c>
      <c r="P104" s="150" t="s">
        <v>983</v>
      </c>
      <c r="Q104" s="157">
        <v>16800000</v>
      </c>
      <c r="R104" s="158"/>
      <c r="S104" s="159"/>
      <c r="T104" s="160">
        <v>1</v>
      </c>
      <c r="U104" s="157">
        <v>8400000</v>
      </c>
      <c r="V104" s="161">
        <f t="shared" si="0"/>
        <v>25200000</v>
      </c>
      <c r="W104" s="162">
        <v>25200000</v>
      </c>
      <c r="X104" s="163">
        <v>43881</v>
      </c>
      <c r="Y104" s="163">
        <v>43885</v>
      </c>
      <c r="Z104" s="163">
        <v>44066</v>
      </c>
      <c r="AA104" s="145">
        <v>120</v>
      </c>
      <c r="AB104" s="145">
        <v>1</v>
      </c>
      <c r="AC104" s="145">
        <v>60</v>
      </c>
      <c r="AD104" s="164"/>
      <c r="AE104" s="165"/>
      <c r="AF104" s="163"/>
      <c r="AG104" s="157"/>
      <c r="AH104" s="146"/>
      <c r="AI104" s="146"/>
      <c r="AJ104" s="146" t="s">
        <v>1471</v>
      </c>
      <c r="AK104" s="146"/>
      <c r="AL104" s="166">
        <f t="shared" si="4"/>
        <v>1</v>
      </c>
      <c r="AM104" s="177">
        <f>IF(SUMPRODUCT((A$14:A104=A104)*(B$14:B104=B104)*(D$14:D104=D104))&gt;1,0,1)</f>
        <v>1</v>
      </c>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78"/>
      <c r="EI104" s="178"/>
      <c r="EJ104" s="178"/>
      <c r="EK104" s="178"/>
      <c r="EL104" s="178"/>
      <c r="EM104" s="178"/>
      <c r="EN104" s="178"/>
      <c r="EO104" s="178"/>
      <c r="EP104" s="178"/>
      <c r="EQ104" s="178"/>
      <c r="ER104" s="178"/>
      <c r="ES104" s="178"/>
      <c r="ET104" s="178"/>
      <c r="EU104" s="178"/>
      <c r="EV104" s="178"/>
      <c r="EW104" s="178"/>
      <c r="EX104" s="178"/>
      <c r="EY104" s="178"/>
      <c r="EZ104" s="178"/>
      <c r="FA104" s="178"/>
      <c r="FB104" s="178"/>
      <c r="FC104" s="178"/>
      <c r="FD104" s="178"/>
      <c r="FE104" s="178"/>
      <c r="FF104" s="178"/>
      <c r="FG104" s="178"/>
      <c r="FH104" s="178"/>
      <c r="FI104" s="178"/>
      <c r="FJ104" s="178"/>
      <c r="FK104" s="178"/>
      <c r="FL104" s="178"/>
      <c r="FM104" s="178"/>
      <c r="FN104" s="178"/>
      <c r="FO104" s="178"/>
      <c r="FP104" s="178"/>
      <c r="FQ104" s="178"/>
      <c r="FR104" s="178"/>
      <c r="FS104" s="178"/>
      <c r="FT104" s="178"/>
      <c r="FU104" s="178"/>
      <c r="FV104" s="178"/>
    </row>
    <row r="105" spans="1:178" ht="45" customHeight="1" x14ac:dyDescent="0.25">
      <c r="A105" s="146">
        <v>55</v>
      </c>
      <c r="B105" s="145">
        <v>2020</v>
      </c>
      <c r="C105" s="173" t="s">
        <v>345</v>
      </c>
      <c r="D105" s="148" t="s">
        <v>1498</v>
      </c>
      <c r="E105" s="174" t="s">
        <v>137</v>
      </c>
      <c r="F105" s="148" t="s">
        <v>32</v>
      </c>
      <c r="G105" s="149" t="s">
        <v>158</v>
      </c>
      <c r="H105" s="150" t="s">
        <v>800</v>
      </c>
      <c r="I105" s="151" t="s">
        <v>132</v>
      </c>
      <c r="J105" s="152" t="s">
        <v>352</v>
      </c>
      <c r="K105" s="153">
        <v>3</v>
      </c>
      <c r="L105" s="154" t="str">
        <f>IF(ISERROR(VLOOKUP(K105,Eje_Pilar_Prop!$C$2:$E$104,2,FALSE))," ",VLOOKUP(K105,Eje_Pilar_Prop!$C$2:$E$104,2,FALSE))</f>
        <v>Igualdad y autonomía para una Bogotá incluyente</v>
      </c>
      <c r="M105" s="154" t="str">
        <f>IF(ISERROR(VLOOKUP(K105,Eje_Pilar_Prop!$C$2:$E$104,3,FALSE))," ",VLOOKUP(K105,Eje_Pilar_Prop!$C$2:$E$104,3,FALSE))</f>
        <v>Pilar 1 Igualdad de Calidad de Vida</v>
      </c>
      <c r="N105" s="155" t="s">
        <v>875</v>
      </c>
      <c r="O105" s="164">
        <v>53061588</v>
      </c>
      <c r="P105" s="150" t="s">
        <v>984</v>
      </c>
      <c r="Q105" s="157">
        <v>16800000</v>
      </c>
      <c r="R105" s="158"/>
      <c r="S105" s="159"/>
      <c r="T105" s="160">
        <v>1</v>
      </c>
      <c r="U105" s="157">
        <v>8400000</v>
      </c>
      <c r="V105" s="161">
        <f t="shared" si="0"/>
        <v>25200000</v>
      </c>
      <c r="W105" s="162">
        <v>25200000</v>
      </c>
      <c r="X105" s="163">
        <v>43881</v>
      </c>
      <c r="Y105" s="163">
        <v>43885</v>
      </c>
      <c r="Z105" s="163">
        <v>44066</v>
      </c>
      <c r="AA105" s="145">
        <v>120</v>
      </c>
      <c r="AB105" s="145">
        <v>1</v>
      </c>
      <c r="AC105" s="145">
        <v>60</v>
      </c>
      <c r="AD105" s="164"/>
      <c r="AE105" s="165"/>
      <c r="AF105" s="163"/>
      <c r="AG105" s="157"/>
      <c r="AH105" s="146"/>
      <c r="AI105" s="146"/>
      <c r="AJ105" s="146" t="s">
        <v>1471</v>
      </c>
      <c r="AK105" s="146"/>
      <c r="AL105" s="166">
        <f t="shared" si="4"/>
        <v>1</v>
      </c>
      <c r="AM105" s="177">
        <f>IF(SUMPRODUCT((A$14:A105=A105)*(B$14:B105=B105)*(D$14:D105=D105))&gt;1,0,1)</f>
        <v>1</v>
      </c>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c r="FO105" s="178"/>
      <c r="FP105" s="178"/>
      <c r="FQ105" s="178"/>
      <c r="FR105" s="178"/>
      <c r="FS105" s="178"/>
      <c r="FT105" s="178"/>
      <c r="FU105" s="178"/>
      <c r="FV105" s="178"/>
    </row>
    <row r="106" spans="1:178" ht="45" customHeight="1" x14ac:dyDescent="0.25">
      <c r="A106" s="146">
        <v>56</v>
      </c>
      <c r="B106" s="145">
        <v>2020</v>
      </c>
      <c r="C106" s="173" t="s">
        <v>345</v>
      </c>
      <c r="D106" s="148" t="s">
        <v>1499</v>
      </c>
      <c r="E106" s="174" t="s">
        <v>137</v>
      </c>
      <c r="F106" s="148" t="s">
        <v>32</v>
      </c>
      <c r="G106" s="149" t="s">
        <v>158</v>
      </c>
      <c r="H106" s="150" t="s">
        <v>799</v>
      </c>
      <c r="I106" s="151" t="s">
        <v>132</v>
      </c>
      <c r="J106" s="152" t="s">
        <v>352</v>
      </c>
      <c r="K106" s="153">
        <v>18</v>
      </c>
      <c r="L106" s="154" t="str">
        <f>IF(ISERROR(VLOOKUP(K106,Eje_Pilar_Prop!$C$2:$E$104,2,FALSE))," ",VLOOKUP(K106,Eje_Pilar_Prop!$C$2:$E$104,2,FALSE))</f>
        <v>Mejor movilidad para todos</v>
      </c>
      <c r="M106" s="154" t="str">
        <f>IF(ISERROR(VLOOKUP(K106,Eje_Pilar_Prop!$C$2:$E$104,3,FALSE))," ",VLOOKUP(K106,Eje_Pilar_Prop!$C$2:$E$104,3,FALSE))</f>
        <v>Pilar 2 Democracía Urbana</v>
      </c>
      <c r="N106" s="155" t="s">
        <v>885</v>
      </c>
      <c r="O106" s="164">
        <v>75084066</v>
      </c>
      <c r="P106" s="150" t="s">
        <v>985</v>
      </c>
      <c r="Q106" s="157">
        <v>16800000</v>
      </c>
      <c r="R106" s="158"/>
      <c r="S106" s="159"/>
      <c r="T106" s="160">
        <v>1</v>
      </c>
      <c r="U106" s="157">
        <v>8400000</v>
      </c>
      <c r="V106" s="161">
        <f t="shared" si="0"/>
        <v>25200000</v>
      </c>
      <c r="W106" s="162">
        <v>25200000</v>
      </c>
      <c r="X106" s="163">
        <v>43881</v>
      </c>
      <c r="Y106" s="163">
        <v>43882</v>
      </c>
      <c r="Z106" s="163">
        <v>44063</v>
      </c>
      <c r="AA106" s="145">
        <v>120</v>
      </c>
      <c r="AB106" s="145">
        <v>1</v>
      </c>
      <c r="AC106" s="145">
        <v>60</v>
      </c>
      <c r="AD106" s="164"/>
      <c r="AE106" s="165"/>
      <c r="AF106" s="163"/>
      <c r="AG106" s="157"/>
      <c r="AH106" s="146"/>
      <c r="AI106" s="146"/>
      <c r="AJ106" s="146" t="s">
        <v>1471</v>
      </c>
      <c r="AK106" s="146"/>
      <c r="AL106" s="166">
        <f t="shared" si="4"/>
        <v>1</v>
      </c>
      <c r="AM106" s="177">
        <f>IF(SUMPRODUCT((A$14:A106=A106)*(B$14:B106=B106)*(D$14:D106=D106))&gt;1,0,1)</f>
        <v>1</v>
      </c>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c r="FQ106" s="178"/>
      <c r="FR106" s="178"/>
      <c r="FS106" s="178"/>
      <c r="FT106" s="178"/>
      <c r="FU106" s="178"/>
      <c r="FV106" s="178"/>
    </row>
    <row r="107" spans="1:178" ht="45" customHeight="1" x14ac:dyDescent="0.25">
      <c r="A107" s="146">
        <v>57</v>
      </c>
      <c r="B107" s="145">
        <v>2020</v>
      </c>
      <c r="C107" s="173" t="s">
        <v>345</v>
      </c>
      <c r="D107" s="148" t="s">
        <v>1500</v>
      </c>
      <c r="E107" s="174" t="s">
        <v>137</v>
      </c>
      <c r="F107" s="148" t="s">
        <v>32</v>
      </c>
      <c r="G107" s="149" t="s">
        <v>158</v>
      </c>
      <c r="H107" s="150" t="s">
        <v>798</v>
      </c>
      <c r="I107" s="151" t="s">
        <v>132</v>
      </c>
      <c r="J107" s="152" t="s">
        <v>352</v>
      </c>
      <c r="K107" s="153">
        <v>45</v>
      </c>
      <c r="L107" s="154" t="str">
        <f>IF(ISERROR(VLOOKUP(K107,Eje_Pilar_Prop!$C$2:$E$104,2,FALSE))," ",VLOOKUP(K107,Eje_Pilar_Prop!$C$2:$E$104,2,FALSE))</f>
        <v>Gobernanza e influencia local, regional e internacional</v>
      </c>
      <c r="M107" s="154" t="str">
        <f>IF(ISERROR(VLOOKUP(K107,Eje_Pilar_Prop!$C$2:$E$104,3,FALSE))," ",VLOOKUP(K107,Eje_Pilar_Prop!$C$2:$E$104,3,FALSE))</f>
        <v>Eje Transversal 4 Gobierno Legitimo, Fortalecimiento Local y Eficiencia</v>
      </c>
      <c r="N107" s="155" t="s">
        <v>874</v>
      </c>
      <c r="O107" s="164">
        <v>79915114</v>
      </c>
      <c r="P107" s="150" t="s">
        <v>986</v>
      </c>
      <c r="Q107" s="157">
        <v>8800000</v>
      </c>
      <c r="R107" s="158"/>
      <c r="S107" s="159"/>
      <c r="T107" s="160">
        <v>1</v>
      </c>
      <c r="U107" s="157">
        <v>4400000</v>
      </c>
      <c r="V107" s="161">
        <f t="shared" si="0"/>
        <v>13200000</v>
      </c>
      <c r="W107" s="162">
        <v>13200000</v>
      </c>
      <c r="X107" s="163">
        <v>43881</v>
      </c>
      <c r="Y107" s="163">
        <v>43882</v>
      </c>
      <c r="Z107" s="163">
        <v>44063</v>
      </c>
      <c r="AA107" s="145">
        <v>120</v>
      </c>
      <c r="AB107" s="145">
        <v>1</v>
      </c>
      <c r="AC107" s="145">
        <v>60</v>
      </c>
      <c r="AD107" s="164"/>
      <c r="AE107" s="165"/>
      <c r="AF107" s="163"/>
      <c r="AG107" s="157"/>
      <c r="AH107" s="146"/>
      <c r="AI107" s="146"/>
      <c r="AJ107" s="146" t="s">
        <v>1471</v>
      </c>
      <c r="AK107" s="146"/>
      <c r="AL107" s="166">
        <f t="shared" si="4"/>
        <v>1</v>
      </c>
      <c r="AM107" s="177">
        <f>IF(SUMPRODUCT((A$14:A107=A107)*(B$14:B107=B107)*(D$14:D107=D107))&gt;1,0,1)</f>
        <v>1</v>
      </c>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c r="FO107" s="178"/>
      <c r="FP107" s="178"/>
      <c r="FQ107" s="178"/>
      <c r="FR107" s="178"/>
      <c r="FS107" s="178"/>
      <c r="FT107" s="178"/>
      <c r="FU107" s="178"/>
      <c r="FV107" s="178"/>
    </row>
    <row r="108" spans="1:178" ht="45" customHeight="1" x14ac:dyDescent="0.25">
      <c r="A108" s="146">
        <v>58</v>
      </c>
      <c r="B108" s="145">
        <v>2020</v>
      </c>
      <c r="C108" s="173" t="s">
        <v>345</v>
      </c>
      <c r="D108" s="148" t="s">
        <v>1501</v>
      </c>
      <c r="E108" s="174" t="s">
        <v>137</v>
      </c>
      <c r="F108" s="148" t="s">
        <v>32</v>
      </c>
      <c r="G108" s="149" t="s">
        <v>158</v>
      </c>
      <c r="H108" s="150" t="s">
        <v>797</v>
      </c>
      <c r="I108" s="151" t="s">
        <v>132</v>
      </c>
      <c r="J108" s="152" t="s">
        <v>352</v>
      </c>
      <c r="K108" s="153">
        <v>45</v>
      </c>
      <c r="L108" s="154" t="str">
        <f>IF(ISERROR(VLOOKUP(K108,Eje_Pilar_Prop!$C$2:$E$104,2,FALSE))," ",VLOOKUP(K108,Eje_Pilar_Prop!$C$2:$E$104,2,FALSE))</f>
        <v>Gobernanza e influencia local, regional e internacional</v>
      </c>
      <c r="M108" s="154" t="str">
        <f>IF(ISERROR(VLOOKUP(K108,Eje_Pilar_Prop!$C$2:$E$104,3,FALSE))," ",VLOOKUP(K108,Eje_Pilar_Prop!$C$2:$E$104,3,FALSE))</f>
        <v>Eje Transversal 4 Gobierno Legitimo, Fortalecimiento Local y Eficiencia</v>
      </c>
      <c r="N108" s="155" t="s">
        <v>874</v>
      </c>
      <c r="O108" s="164">
        <v>1019018994</v>
      </c>
      <c r="P108" s="150" t="s">
        <v>987</v>
      </c>
      <c r="Q108" s="157">
        <v>14000000</v>
      </c>
      <c r="R108" s="158"/>
      <c r="S108" s="159"/>
      <c r="T108" s="160">
        <v>1</v>
      </c>
      <c r="U108" s="157">
        <v>7000000</v>
      </c>
      <c r="V108" s="161">
        <f t="shared" si="0"/>
        <v>21000000</v>
      </c>
      <c r="W108" s="162">
        <v>21000000</v>
      </c>
      <c r="X108" s="163">
        <v>43881</v>
      </c>
      <c r="Y108" s="163">
        <v>43882</v>
      </c>
      <c r="Z108" s="163">
        <v>44063</v>
      </c>
      <c r="AA108" s="145">
        <v>120</v>
      </c>
      <c r="AB108" s="145">
        <v>1</v>
      </c>
      <c r="AC108" s="145">
        <v>60</v>
      </c>
      <c r="AD108" s="164"/>
      <c r="AE108" s="165"/>
      <c r="AF108" s="163"/>
      <c r="AG108" s="157"/>
      <c r="AH108" s="146"/>
      <c r="AI108" s="146"/>
      <c r="AJ108" s="146" t="s">
        <v>1471</v>
      </c>
      <c r="AK108" s="146"/>
      <c r="AL108" s="166">
        <f t="shared" si="4"/>
        <v>1</v>
      </c>
      <c r="AM108" s="177">
        <f>IF(SUMPRODUCT((A$14:A108=A108)*(B$14:B108=B108)*(D$14:D108=D108))&gt;1,0,1)</f>
        <v>1</v>
      </c>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c r="FO108" s="178"/>
      <c r="FP108" s="178"/>
      <c r="FQ108" s="178"/>
      <c r="FR108" s="178"/>
      <c r="FS108" s="178"/>
      <c r="FT108" s="178"/>
      <c r="FU108" s="178"/>
      <c r="FV108" s="178"/>
    </row>
    <row r="109" spans="1:178" ht="45" customHeight="1" x14ac:dyDescent="0.25">
      <c r="A109" s="146">
        <v>59</v>
      </c>
      <c r="B109" s="145">
        <v>2020</v>
      </c>
      <c r="C109" s="173" t="s">
        <v>345</v>
      </c>
      <c r="D109" s="148" t="s">
        <v>1497</v>
      </c>
      <c r="E109" s="174" t="s">
        <v>137</v>
      </c>
      <c r="F109" s="148" t="s">
        <v>32</v>
      </c>
      <c r="G109" s="149" t="s">
        <v>158</v>
      </c>
      <c r="H109" s="150" t="s">
        <v>796</v>
      </c>
      <c r="I109" s="151" t="s">
        <v>132</v>
      </c>
      <c r="J109" s="152" t="s">
        <v>352</v>
      </c>
      <c r="K109" s="153">
        <v>45</v>
      </c>
      <c r="L109" s="154" t="str">
        <f>IF(ISERROR(VLOOKUP(K109,Eje_Pilar_Prop!$C$2:$E$104,2,FALSE))," ",VLOOKUP(K109,Eje_Pilar_Prop!$C$2:$E$104,2,FALSE))</f>
        <v>Gobernanza e influencia local, regional e internacional</v>
      </c>
      <c r="M109" s="154" t="str">
        <f>IF(ISERROR(VLOOKUP(K109,Eje_Pilar_Prop!$C$2:$E$104,3,FALSE))," ",VLOOKUP(K109,Eje_Pilar_Prop!$C$2:$E$104,3,FALSE))</f>
        <v>Eje Transversal 4 Gobierno Legitimo, Fortalecimiento Local y Eficiencia</v>
      </c>
      <c r="N109" s="155" t="s">
        <v>874</v>
      </c>
      <c r="O109" s="164">
        <v>9398950</v>
      </c>
      <c r="P109" s="150" t="s">
        <v>988</v>
      </c>
      <c r="Q109" s="157">
        <v>8800000</v>
      </c>
      <c r="R109" s="158"/>
      <c r="S109" s="159"/>
      <c r="T109" s="160">
        <v>1</v>
      </c>
      <c r="U109" s="157">
        <v>4400000</v>
      </c>
      <c r="V109" s="161">
        <f t="shared" si="0"/>
        <v>13200000</v>
      </c>
      <c r="W109" s="162">
        <v>13200000</v>
      </c>
      <c r="X109" s="163">
        <v>43881</v>
      </c>
      <c r="Y109" s="163">
        <v>43882</v>
      </c>
      <c r="Z109" s="163">
        <v>44063</v>
      </c>
      <c r="AA109" s="145">
        <v>120</v>
      </c>
      <c r="AB109" s="145">
        <v>1</v>
      </c>
      <c r="AC109" s="145">
        <v>60</v>
      </c>
      <c r="AD109" s="164"/>
      <c r="AE109" s="165"/>
      <c r="AF109" s="163"/>
      <c r="AG109" s="157"/>
      <c r="AH109" s="146"/>
      <c r="AI109" s="146"/>
      <c r="AJ109" s="146" t="s">
        <v>1471</v>
      </c>
      <c r="AK109" s="146"/>
      <c r="AL109" s="166">
        <f t="shared" si="4"/>
        <v>1</v>
      </c>
      <c r="AM109" s="177">
        <f>IF(SUMPRODUCT((A$14:A109=A109)*(B$14:B109=B109)*(D$14:D109=D109))&gt;1,0,1)</f>
        <v>1</v>
      </c>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178"/>
      <c r="FB109" s="178"/>
      <c r="FC109" s="178"/>
      <c r="FD109" s="178"/>
      <c r="FE109" s="178"/>
      <c r="FF109" s="178"/>
      <c r="FG109" s="178"/>
      <c r="FH109" s="178"/>
      <c r="FI109" s="178"/>
      <c r="FJ109" s="178"/>
      <c r="FK109" s="178"/>
      <c r="FL109" s="178"/>
      <c r="FM109" s="178"/>
      <c r="FN109" s="178"/>
      <c r="FO109" s="178"/>
      <c r="FP109" s="178"/>
      <c r="FQ109" s="178"/>
      <c r="FR109" s="178"/>
      <c r="FS109" s="178"/>
      <c r="FT109" s="178"/>
      <c r="FU109" s="178"/>
      <c r="FV109" s="178"/>
    </row>
    <row r="110" spans="1:178" ht="45" customHeight="1" x14ac:dyDescent="0.25">
      <c r="A110" s="146">
        <v>60</v>
      </c>
      <c r="B110" s="145">
        <v>2020</v>
      </c>
      <c r="C110" s="173" t="s">
        <v>345</v>
      </c>
      <c r="D110" s="148" t="s">
        <v>1502</v>
      </c>
      <c r="E110" s="174" t="s">
        <v>137</v>
      </c>
      <c r="F110" s="148" t="s">
        <v>32</v>
      </c>
      <c r="G110" s="149" t="s">
        <v>158</v>
      </c>
      <c r="H110" s="150" t="s">
        <v>795</v>
      </c>
      <c r="I110" s="151" t="s">
        <v>132</v>
      </c>
      <c r="J110" s="152" t="s">
        <v>352</v>
      </c>
      <c r="K110" s="153">
        <v>45</v>
      </c>
      <c r="L110" s="154" t="str">
        <f>IF(ISERROR(VLOOKUP(K110,Eje_Pilar_Prop!$C$2:$E$104,2,FALSE))," ",VLOOKUP(K110,Eje_Pilar_Prop!$C$2:$E$104,2,FALSE))</f>
        <v>Gobernanza e influencia local, regional e internacional</v>
      </c>
      <c r="M110" s="154" t="str">
        <f>IF(ISERROR(VLOOKUP(K110,Eje_Pilar_Prop!$C$2:$E$104,3,FALSE))," ",VLOOKUP(K110,Eje_Pilar_Prop!$C$2:$E$104,3,FALSE))</f>
        <v>Eje Transversal 4 Gobierno Legitimo, Fortalecimiento Local y Eficiencia</v>
      </c>
      <c r="N110" s="155" t="s">
        <v>874</v>
      </c>
      <c r="O110" s="164">
        <v>1010190208</v>
      </c>
      <c r="P110" s="150" t="s">
        <v>989</v>
      </c>
      <c r="Q110" s="157">
        <v>25200000</v>
      </c>
      <c r="R110" s="158"/>
      <c r="S110" s="159"/>
      <c r="T110" s="160">
        <v>1</v>
      </c>
      <c r="U110" s="157">
        <v>12600000</v>
      </c>
      <c r="V110" s="161">
        <f t="shared" si="0"/>
        <v>37800000</v>
      </c>
      <c r="W110" s="162">
        <v>37800000</v>
      </c>
      <c r="X110" s="163">
        <v>43882</v>
      </c>
      <c r="Y110" s="163">
        <v>43885</v>
      </c>
      <c r="Z110" s="163">
        <v>44066</v>
      </c>
      <c r="AA110" s="145">
        <v>120</v>
      </c>
      <c r="AB110" s="145">
        <v>1</v>
      </c>
      <c r="AC110" s="145">
        <v>60</v>
      </c>
      <c r="AD110" s="164"/>
      <c r="AE110" s="165"/>
      <c r="AF110" s="163"/>
      <c r="AG110" s="157"/>
      <c r="AH110" s="146"/>
      <c r="AI110" s="146"/>
      <c r="AJ110" s="146" t="s">
        <v>1471</v>
      </c>
      <c r="AK110" s="146"/>
      <c r="AL110" s="166">
        <f t="shared" si="4"/>
        <v>1</v>
      </c>
      <c r="AM110" s="177">
        <f>IF(SUMPRODUCT((A$14:A110=A110)*(B$14:B110=B110)*(D$14:D110=D110))&gt;1,0,1)</f>
        <v>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8"/>
      <c r="FU110" s="178"/>
      <c r="FV110" s="178"/>
    </row>
    <row r="111" spans="1:178" ht="45" customHeight="1" x14ac:dyDescent="0.25">
      <c r="A111" s="146">
        <v>61</v>
      </c>
      <c r="B111" s="145">
        <v>2020</v>
      </c>
      <c r="C111" s="173" t="s">
        <v>345</v>
      </c>
      <c r="D111" s="148" t="s">
        <v>1503</v>
      </c>
      <c r="E111" s="174" t="s">
        <v>137</v>
      </c>
      <c r="F111" s="148" t="s">
        <v>32</v>
      </c>
      <c r="G111" s="149" t="s">
        <v>158</v>
      </c>
      <c r="H111" s="150" t="s">
        <v>794</v>
      </c>
      <c r="I111" s="151" t="s">
        <v>132</v>
      </c>
      <c r="J111" s="152" t="s">
        <v>352</v>
      </c>
      <c r="K111" s="153">
        <v>45</v>
      </c>
      <c r="L111" s="154" t="str">
        <f>IF(ISERROR(VLOOKUP(K111,Eje_Pilar_Prop!$C$2:$E$104,2,FALSE))," ",VLOOKUP(K111,Eje_Pilar_Prop!$C$2:$E$104,2,FALSE))</f>
        <v>Gobernanza e influencia local, regional e internacional</v>
      </c>
      <c r="M111" s="154" t="str">
        <f>IF(ISERROR(VLOOKUP(K111,Eje_Pilar_Prop!$C$2:$E$104,3,FALSE))," ",VLOOKUP(K111,Eje_Pilar_Prop!$C$2:$E$104,3,FALSE))</f>
        <v>Eje Transversal 4 Gobierno Legitimo, Fortalecimiento Local y Eficiencia</v>
      </c>
      <c r="N111" s="155" t="s">
        <v>877</v>
      </c>
      <c r="O111" s="164">
        <v>23494132</v>
      </c>
      <c r="P111" s="150" t="s">
        <v>990</v>
      </c>
      <c r="Q111" s="157">
        <v>16800000</v>
      </c>
      <c r="R111" s="158"/>
      <c r="S111" s="159"/>
      <c r="T111" s="160">
        <v>1</v>
      </c>
      <c r="U111" s="157">
        <v>8400000</v>
      </c>
      <c r="V111" s="161">
        <f t="shared" si="0"/>
        <v>25200000</v>
      </c>
      <c r="W111" s="162">
        <v>25060000</v>
      </c>
      <c r="X111" s="163">
        <v>43888</v>
      </c>
      <c r="Y111" s="163">
        <v>43893</v>
      </c>
      <c r="Z111" s="163">
        <v>44076</v>
      </c>
      <c r="AA111" s="145">
        <v>120</v>
      </c>
      <c r="AB111" s="145">
        <v>1</v>
      </c>
      <c r="AC111" s="145">
        <v>60</v>
      </c>
      <c r="AD111" s="164"/>
      <c r="AE111" s="165"/>
      <c r="AF111" s="163"/>
      <c r="AG111" s="157"/>
      <c r="AH111" s="146"/>
      <c r="AI111" s="146"/>
      <c r="AJ111" s="146" t="s">
        <v>1471</v>
      </c>
      <c r="AK111" s="146"/>
      <c r="AL111" s="166">
        <f t="shared" si="4"/>
        <v>0.99444444444444446</v>
      </c>
      <c r="AM111" s="177">
        <f>IF(SUMPRODUCT((A$14:A111=A111)*(B$14:B111=B111)*(D$14:D111=D111))&gt;1,0,1)</f>
        <v>1</v>
      </c>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c r="FQ111" s="178"/>
      <c r="FR111" s="178"/>
      <c r="FS111" s="178"/>
      <c r="FT111" s="178"/>
      <c r="FU111" s="178"/>
      <c r="FV111" s="178"/>
    </row>
    <row r="112" spans="1:178" ht="45" customHeight="1" x14ac:dyDescent="0.25">
      <c r="A112" s="146">
        <v>62</v>
      </c>
      <c r="B112" s="145">
        <v>2020</v>
      </c>
      <c r="C112" s="173" t="s">
        <v>345</v>
      </c>
      <c r="D112" s="148" t="s">
        <v>1504</v>
      </c>
      <c r="E112" s="174" t="s">
        <v>137</v>
      </c>
      <c r="F112" s="148" t="s">
        <v>32</v>
      </c>
      <c r="G112" s="149" t="s">
        <v>158</v>
      </c>
      <c r="H112" s="150" t="s">
        <v>793</v>
      </c>
      <c r="I112" s="151" t="s">
        <v>132</v>
      </c>
      <c r="J112" s="152" t="s">
        <v>352</v>
      </c>
      <c r="K112" s="153">
        <v>18</v>
      </c>
      <c r="L112" s="154" t="str">
        <f>IF(ISERROR(VLOOKUP(K112,Eje_Pilar_Prop!$C$2:$E$104,2,FALSE))," ",VLOOKUP(K112,Eje_Pilar_Prop!$C$2:$E$104,2,FALSE))</f>
        <v>Mejor movilidad para todos</v>
      </c>
      <c r="M112" s="154" t="str">
        <f>IF(ISERROR(VLOOKUP(K112,Eje_Pilar_Prop!$C$2:$E$104,3,FALSE))," ",VLOOKUP(K112,Eje_Pilar_Prop!$C$2:$E$104,3,FALSE))</f>
        <v>Pilar 2 Democracía Urbana</v>
      </c>
      <c r="N112" s="155" t="s">
        <v>885</v>
      </c>
      <c r="O112" s="164">
        <v>4228947</v>
      </c>
      <c r="P112" s="150" t="s">
        <v>991</v>
      </c>
      <c r="Q112" s="157">
        <v>8800000</v>
      </c>
      <c r="R112" s="158"/>
      <c r="S112" s="159"/>
      <c r="T112" s="160">
        <v>1</v>
      </c>
      <c r="U112" s="157">
        <v>4400000</v>
      </c>
      <c r="V112" s="161">
        <f t="shared" si="0"/>
        <v>13200000</v>
      </c>
      <c r="W112" s="162">
        <v>13200000</v>
      </c>
      <c r="X112" s="163">
        <v>43882</v>
      </c>
      <c r="Y112" s="163">
        <v>43886</v>
      </c>
      <c r="Z112" s="163">
        <v>44067</v>
      </c>
      <c r="AA112" s="145">
        <v>120</v>
      </c>
      <c r="AB112" s="145">
        <v>1</v>
      </c>
      <c r="AC112" s="145">
        <v>60</v>
      </c>
      <c r="AD112" s="164"/>
      <c r="AE112" s="165"/>
      <c r="AF112" s="163"/>
      <c r="AG112" s="157"/>
      <c r="AH112" s="146"/>
      <c r="AI112" s="146"/>
      <c r="AJ112" s="146" t="s">
        <v>1471</v>
      </c>
      <c r="AK112" s="146"/>
      <c r="AL112" s="166">
        <f t="shared" si="4"/>
        <v>1</v>
      </c>
      <c r="AM112" s="177">
        <f>IF(SUMPRODUCT((A$14:A112=A112)*(B$14:B112=B112)*(D$14:D112=D112))&gt;1,0,1)</f>
        <v>1</v>
      </c>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c r="FQ112" s="178"/>
      <c r="FR112" s="178"/>
      <c r="FS112" s="178"/>
      <c r="FT112" s="178"/>
      <c r="FU112" s="178"/>
      <c r="FV112" s="178"/>
    </row>
    <row r="113" spans="1:178" ht="45" customHeight="1" x14ac:dyDescent="0.25">
      <c r="A113" s="146">
        <v>63</v>
      </c>
      <c r="B113" s="145">
        <v>2020</v>
      </c>
      <c r="C113" s="173" t="s">
        <v>345</v>
      </c>
      <c r="D113" s="148" t="s">
        <v>1504</v>
      </c>
      <c r="E113" s="174" t="s">
        <v>137</v>
      </c>
      <c r="F113" s="148" t="s">
        <v>32</v>
      </c>
      <c r="G113" s="149" t="s">
        <v>158</v>
      </c>
      <c r="H113" s="150" t="s">
        <v>792</v>
      </c>
      <c r="I113" s="151" t="s">
        <v>132</v>
      </c>
      <c r="J113" s="152" t="s">
        <v>352</v>
      </c>
      <c r="K113" s="153">
        <v>18</v>
      </c>
      <c r="L113" s="154" t="str">
        <f>IF(ISERROR(VLOOKUP(K113,Eje_Pilar_Prop!$C$2:$E$104,2,FALSE))," ",VLOOKUP(K113,Eje_Pilar_Prop!$C$2:$E$104,2,FALSE))</f>
        <v>Mejor movilidad para todos</v>
      </c>
      <c r="M113" s="154" t="str">
        <f>IF(ISERROR(VLOOKUP(K113,Eje_Pilar_Prop!$C$2:$E$104,3,FALSE))," ",VLOOKUP(K113,Eje_Pilar_Prop!$C$2:$E$104,3,FALSE))</f>
        <v>Pilar 2 Democracía Urbana</v>
      </c>
      <c r="N113" s="155" t="s">
        <v>885</v>
      </c>
      <c r="O113" s="164">
        <v>80265981</v>
      </c>
      <c r="P113" s="150" t="s">
        <v>992</v>
      </c>
      <c r="Q113" s="157">
        <v>8800000</v>
      </c>
      <c r="R113" s="158"/>
      <c r="S113" s="159"/>
      <c r="T113" s="160">
        <v>1</v>
      </c>
      <c r="U113" s="157">
        <v>4400000</v>
      </c>
      <c r="V113" s="161">
        <f t="shared" si="0"/>
        <v>13200000</v>
      </c>
      <c r="W113" s="162">
        <v>13200000</v>
      </c>
      <c r="X113" s="163">
        <v>43882</v>
      </c>
      <c r="Y113" s="163">
        <v>43885</v>
      </c>
      <c r="Z113" s="163">
        <v>44066</v>
      </c>
      <c r="AA113" s="145">
        <v>120</v>
      </c>
      <c r="AB113" s="145">
        <v>1</v>
      </c>
      <c r="AC113" s="145">
        <v>60</v>
      </c>
      <c r="AD113" s="164"/>
      <c r="AE113" s="165"/>
      <c r="AF113" s="163"/>
      <c r="AG113" s="157"/>
      <c r="AH113" s="146"/>
      <c r="AI113" s="146"/>
      <c r="AJ113" s="146" t="s">
        <v>1471</v>
      </c>
      <c r="AK113" s="146"/>
      <c r="AL113" s="166">
        <f t="shared" si="4"/>
        <v>1</v>
      </c>
      <c r="AM113" s="177">
        <f>IF(SUMPRODUCT((A$14:A113=A113)*(B$14:B113=B113)*(D$14:D113=D113))&gt;1,0,1)</f>
        <v>1</v>
      </c>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c r="FO113" s="178"/>
      <c r="FP113" s="178"/>
      <c r="FQ113" s="178"/>
      <c r="FR113" s="178"/>
      <c r="FS113" s="178"/>
      <c r="FT113" s="178"/>
      <c r="FU113" s="178"/>
      <c r="FV113" s="178"/>
    </row>
    <row r="114" spans="1:178" ht="45" customHeight="1" x14ac:dyDescent="0.25">
      <c r="A114" s="146">
        <v>67</v>
      </c>
      <c r="B114" s="145">
        <v>2020</v>
      </c>
      <c r="C114" s="173" t="s">
        <v>345</v>
      </c>
      <c r="D114" s="148" t="s">
        <v>1505</v>
      </c>
      <c r="E114" s="174" t="s">
        <v>137</v>
      </c>
      <c r="F114" s="148" t="s">
        <v>32</v>
      </c>
      <c r="G114" s="149" t="s">
        <v>158</v>
      </c>
      <c r="H114" s="150" t="s">
        <v>791</v>
      </c>
      <c r="I114" s="151" t="s">
        <v>132</v>
      </c>
      <c r="J114" s="152" t="s">
        <v>352</v>
      </c>
      <c r="K114" s="153">
        <v>18</v>
      </c>
      <c r="L114" s="154" t="str">
        <f>IF(ISERROR(VLOOKUP(K114,Eje_Pilar_Prop!$C$2:$E$104,2,FALSE))," ",VLOOKUP(K114,Eje_Pilar_Prop!$C$2:$E$104,2,FALSE))</f>
        <v>Mejor movilidad para todos</v>
      </c>
      <c r="M114" s="154" t="str">
        <f>IF(ISERROR(VLOOKUP(K114,Eje_Pilar_Prop!$C$2:$E$104,3,FALSE))," ",VLOOKUP(K114,Eje_Pilar_Prop!$C$2:$E$104,3,FALSE))</f>
        <v>Pilar 2 Democracía Urbana</v>
      </c>
      <c r="N114" s="155" t="s">
        <v>885</v>
      </c>
      <c r="O114" s="164">
        <v>79870166</v>
      </c>
      <c r="P114" s="150" t="s">
        <v>993</v>
      </c>
      <c r="Q114" s="157">
        <v>8800000</v>
      </c>
      <c r="R114" s="158"/>
      <c r="S114" s="159"/>
      <c r="T114" s="160">
        <v>1</v>
      </c>
      <c r="U114" s="157">
        <v>4400000</v>
      </c>
      <c r="V114" s="161">
        <f t="shared" si="0"/>
        <v>13200000</v>
      </c>
      <c r="W114" s="162">
        <v>13200000</v>
      </c>
      <c r="X114" s="163">
        <v>43882</v>
      </c>
      <c r="Y114" s="163">
        <v>43885</v>
      </c>
      <c r="Z114" s="163">
        <v>44066</v>
      </c>
      <c r="AA114" s="145">
        <v>120</v>
      </c>
      <c r="AB114" s="145">
        <v>1</v>
      </c>
      <c r="AC114" s="145">
        <v>60</v>
      </c>
      <c r="AD114" s="164"/>
      <c r="AE114" s="165"/>
      <c r="AF114" s="163"/>
      <c r="AG114" s="157"/>
      <c r="AH114" s="146"/>
      <c r="AI114" s="146"/>
      <c r="AJ114" s="146" t="s">
        <v>1471</v>
      </c>
      <c r="AK114" s="146"/>
      <c r="AL114" s="166">
        <f t="shared" si="4"/>
        <v>1</v>
      </c>
      <c r="AM114" s="177">
        <f>IF(SUMPRODUCT((A$14:A114=A114)*(B$14:B114=B114)*(D$14:D114=D114))&gt;1,0,1)</f>
        <v>1</v>
      </c>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c r="FQ114" s="178"/>
      <c r="FR114" s="178"/>
      <c r="FS114" s="178"/>
      <c r="FT114" s="178"/>
      <c r="FU114" s="178"/>
      <c r="FV114" s="178"/>
    </row>
    <row r="115" spans="1:178" ht="45" customHeight="1" x14ac:dyDescent="0.25">
      <c r="A115" s="146">
        <v>68</v>
      </c>
      <c r="B115" s="145">
        <v>2020</v>
      </c>
      <c r="C115" s="173" t="s">
        <v>345</v>
      </c>
      <c r="D115" s="148" t="s">
        <v>1505</v>
      </c>
      <c r="E115" s="174" t="s">
        <v>137</v>
      </c>
      <c r="F115" s="148" t="s">
        <v>32</v>
      </c>
      <c r="G115" s="149" t="s">
        <v>158</v>
      </c>
      <c r="H115" s="150" t="s">
        <v>790</v>
      </c>
      <c r="I115" s="151" t="s">
        <v>132</v>
      </c>
      <c r="J115" s="152" t="s">
        <v>352</v>
      </c>
      <c r="K115" s="153">
        <v>18</v>
      </c>
      <c r="L115" s="154" t="str">
        <f>IF(ISERROR(VLOOKUP(K115,Eje_Pilar_Prop!$C$2:$E$104,2,FALSE))," ",VLOOKUP(K115,Eje_Pilar_Prop!$C$2:$E$104,2,FALSE))</f>
        <v>Mejor movilidad para todos</v>
      </c>
      <c r="M115" s="154" t="str">
        <f>IF(ISERROR(VLOOKUP(K115,Eje_Pilar_Prop!$C$2:$E$104,3,FALSE))," ",VLOOKUP(K115,Eje_Pilar_Prop!$C$2:$E$104,3,FALSE))</f>
        <v>Pilar 2 Democracía Urbana</v>
      </c>
      <c r="N115" s="155" t="s">
        <v>885</v>
      </c>
      <c r="O115" s="164">
        <v>79512321</v>
      </c>
      <c r="P115" s="150" t="s">
        <v>994</v>
      </c>
      <c r="Q115" s="157">
        <v>8800000</v>
      </c>
      <c r="R115" s="158"/>
      <c r="S115" s="159"/>
      <c r="T115" s="160">
        <v>1</v>
      </c>
      <c r="U115" s="157">
        <v>4400000</v>
      </c>
      <c r="V115" s="161">
        <f t="shared" si="0"/>
        <v>13200000</v>
      </c>
      <c r="W115" s="162">
        <v>13200000</v>
      </c>
      <c r="X115" s="163">
        <v>43882</v>
      </c>
      <c r="Y115" s="163">
        <v>43885</v>
      </c>
      <c r="Z115" s="163">
        <v>44066</v>
      </c>
      <c r="AA115" s="145">
        <v>120</v>
      </c>
      <c r="AB115" s="145">
        <v>1</v>
      </c>
      <c r="AC115" s="145">
        <v>60</v>
      </c>
      <c r="AD115" s="164"/>
      <c r="AE115" s="165"/>
      <c r="AF115" s="163"/>
      <c r="AG115" s="157"/>
      <c r="AH115" s="146"/>
      <c r="AI115" s="146"/>
      <c r="AJ115" s="146" t="s">
        <v>1471</v>
      </c>
      <c r="AK115" s="146"/>
      <c r="AL115" s="166">
        <f t="shared" si="4"/>
        <v>1</v>
      </c>
      <c r="AM115" s="177">
        <f>IF(SUMPRODUCT((A$14:A115=A115)*(B$14:B115=B115)*(D$14:D115=D115))&gt;1,0,1)</f>
        <v>1</v>
      </c>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c r="BT115" s="178"/>
      <c r="BU115" s="178"/>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c r="EO115" s="178"/>
      <c r="EP115" s="178"/>
      <c r="EQ115" s="178"/>
      <c r="ER115" s="178"/>
      <c r="ES115" s="178"/>
      <c r="ET115" s="178"/>
      <c r="EU115" s="178"/>
      <c r="EV115" s="178"/>
      <c r="EW115" s="178"/>
      <c r="EX115" s="178"/>
      <c r="EY115" s="178"/>
      <c r="EZ115" s="178"/>
      <c r="FA115" s="178"/>
      <c r="FB115" s="178"/>
      <c r="FC115" s="178"/>
      <c r="FD115" s="178"/>
      <c r="FE115" s="178"/>
      <c r="FF115" s="178"/>
      <c r="FG115" s="178"/>
      <c r="FH115" s="178"/>
      <c r="FI115" s="178"/>
      <c r="FJ115" s="178"/>
      <c r="FK115" s="178"/>
      <c r="FL115" s="178"/>
      <c r="FM115" s="178"/>
      <c r="FN115" s="178"/>
      <c r="FO115" s="178"/>
      <c r="FP115" s="178"/>
      <c r="FQ115" s="178"/>
      <c r="FR115" s="178"/>
      <c r="FS115" s="178"/>
      <c r="FT115" s="178"/>
      <c r="FU115" s="178"/>
      <c r="FV115" s="178"/>
    </row>
    <row r="116" spans="1:178" ht="45" customHeight="1" x14ac:dyDescent="0.25">
      <c r="A116" s="146">
        <v>69</v>
      </c>
      <c r="B116" s="145">
        <v>2020</v>
      </c>
      <c r="C116" s="173" t="s">
        <v>345</v>
      </c>
      <c r="D116" s="148" t="s">
        <v>1506</v>
      </c>
      <c r="E116" s="174" t="s">
        <v>137</v>
      </c>
      <c r="F116" s="148" t="s">
        <v>32</v>
      </c>
      <c r="G116" s="149" t="s">
        <v>158</v>
      </c>
      <c r="H116" s="150" t="s">
        <v>789</v>
      </c>
      <c r="I116" s="151" t="s">
        <v>132</v>
      </c>
      <c r="J116" s="152" t="s">
        <v>352</v>
      </c>
      <c r="K116" s="153">
        <v>3</v>
      </c>
      <c r="L116" s="154" t="str">
        <f>IF(ISERROR(VLOOKUP(K116,Eje_Pilar_Prop!$C$2:$E$104,2,FALSE))," ",VLOOKUP(K116,Eje_Pilar_Prop!$C$2:$E$104,2,FALSE))</f>
        <v>Igualdad y autonomía para una Bogotá incluyente</v>
      </c>
      <c r="M116" s="154" t="str">
        <f>IF(ISERROR(VLOOKUP(K116,Eje_Pilar_Prop!$C$2:$E$104,3,FALSE))," ",VLOOKUP(K116,Eje_Pilar_Prop!$C$2:$E$104,3,FALSE))</f>
        <v>Pilar 1 Igualdad de Calidad de Vida</v>
      </c>
      <c r="N116" s="155" t="s">
        <v>875</v>
      </c>
      <c r="O116" s="164">
        <v>52785500</v>
      </c>
      <c r="P116" s="150" t="s">
        <v>995</v>
      </c>
      <c r="Q116" s="157">
        <v>16800000</v>
      </c>
      <c r="R116" s="158"/>
      <c r="S116" s="159"/>
      <c r="T116" s="160">
        <v>1</v>
      </c>
      <c r="U116" s="157">
        <v>8400000</v>
      </c>
      <c r="V116" s="161">
        <f t="shared" si="0"/>
        <v>25200000</v>
      </c>
      <c r="W116" s="162">
        <v>25200000</v>
      </c>
      <c r="X116" s="163">
        <v>43882</v>
      </c>
      <c r="Y116" s="163">
        <v>43886</v>
      </c>
      <c r="Z116" s="163">
        <v>44067</v>
      </c>
      <c r="AA116" s="145">
        <v>120</v>
      </c>
      <c r="AB116" s="145">
        <v>1</v>
      </c>
      <c r="AC116" s="145">
        <v>60</v>
      </c>
      <c r="AD116" s="164"/>
      <c r="AE116" s="165"/>
      <c r="AF116" s="163"/>
      <c r="AG116" s="157"/>
      <c r="AH116" s="146"/>
      <c r="AI116" s="146"/>
      <c r="AJ116" s="146" t="s">
        <v>1471</v>
      </c>
      <c r="AK116" s="146"/>
      <c r="AL116" s="166">
        <f t="shared" si="4"/>
        <v>1</v>
      </c>
      <c r="AM116" s="177">
        <f>IF(SUMPRODUCT((A$14:A116=A116)*(B$14:B116=B116)*(D$14:D116=D116))&gt;1,0,1)</f>
        <v>1</v>
      </c>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c r="EO116" s="178"/>
      <c r="EP116" s="178"/>
      <c r="EQ116" s="178"/>
      <c r="ER116" s="178"/>
      <c r="ES116" s="178"/>
      <c r="ET116" s="178"/>
      <c r="EU116" s="178"/>
      <c r="EV116" s="178"/>
      <c r="EW116" s="178"/>
      <c r="EX116" s="178"/>
      <c r="EY116" s="178"/>
      <c r="EZ116" s="178"/>
      <c r="FA116" s="178"/>
      <c r="FB116" s="178"/>
      <c r="FC116" s="178"/>
      <c r="FD116" s="178"/>
      <c r="FE116" s="178"/>
      <c r="FF116" s="178"/>
      <c r="FG116" s="178"/>
      <c r="FH116" s="178"/>
      <c r="FI116" s="178"/>
      <c r="FJ116" s="178"/>
      <c r="FK116" s="178"/>
      <c r="FL116" s="178"/>
      <c r="FM116" s="178"/>
      <c r="FN116" s="178"/>
      <c r="FO116" s="178"/>
      <c r="FP116" s="178"/>
      <c r="FQ116" s="178"/>
      <c r="FR116" s="178"/>
      <c r="FS116" s="178"/>
      <c r="FT116" s="178"/>
      <c r="FU116" s="178"/>
      <c r="FV116" s="178"/>
    </row>
    <row r="117" spans="1:178" ht="45" customHeight="1" x14ac:dyDescent="0.25">
      <c r="A117" s="146">
        <v>70</v>
      </c>
      <c r="B117" s="145">
        <v>2020</v>
      </c>
      <c r="C117" s="173" t="s">
        <v>345</v>
      </c>
      <c r="D117" s="148" t="s">
        <v>1507</v>
      </c>
      <c r="E117" s="174" t="s">
        <v>137</v>
      </c>
      <c r="F117" s="148" t="s">
        <v>32</v>
      </c>
      <c r="G117" s="149" t="s">
        <v>158</v>
      </c>
      <c r="H117" s="150" t="s">
        <v>788</v>
      </c>
      <c r="I117" s="151" t="s">
        <v>132</v>
      </c>
      <c r="J117" s="152" t="s">
        <v>352</v>
      </c>
      <c r="K117" s="153">
        <v>45</v>
      </c>
      <c r="L117" s="154" t="str">
        <f>IF(ISERROR(VLOOKUP(K117,Eje_Pilar_Prop!$C$2:$E$104,2,FALSE))," ",VLOOKUP(K117,Eje_Pilar_Prop!$C$2:$E$104,2,FALSE))</f>
        <v>Gobernanza e influencia local, regional e internacional</v>
      </c>
      <c r="M117" s="154" t="str">
        <f>IF(ISERROR(VLOOKUP(K117,Eje_Pilar_Prop!$C$2:$E$104,3,FALSE))," ",VLOOKUP(K117,Eje_Pilar_Prop!$C$2:$E$104,3,FALSE))</f>
        <v>Eje Transversal 4 Gobierno Legitimo, Fortalecimiento Local y Eficiencia</v>
      </c>
      <c r="N117" s="155" t="s">
        <v>874</v>
      </c>
      <c r="O117" s="164">
        <v>52550350</v>
      </c>
      <c r="P117" s="150" t="s">
        <v>996</v>
      </c>
      <c r="Q117" s="157">
        <v>8800000</v>
      </c>
      <c r="R117" s="158"/>
      <c r="S117" s="159"/>
      <c r="T117" s="160">
        <v>1</v>
      </c>
      <c r="U117" s="157">
        <v>4400000</v>
      </c>
      <c r="V117" s="161">
        <f t="shared" si="0"/>
        <v>13200000</v>
      </c>
      <c r="W117" s="162">
        <v>13200000</v>
      </c>
      <c r="X117" s="163">
        <v>43883</v>
      </c>
      <c r="Y117" s="163">
        <v>43886</v>
      </c>
      <c r="Z117" s="163">
        <v>44067</v>
      </c>
      <c r="AA117" s="145">
        <v>120</v>
      </c>
      <c r="AB117" s="145">
        <v>1</v>
      </c>
      <c r="AC117" s="145">
        <v>60</v>
      </c>
      <c r="AD117" s="164"/>
      <c r="AE117" s="165"/>
      <c r="AF117" s="163"/>
      <c r="AG117" s="157"/>
      <c r="AH117" s="146"/>
      <c r="AI117" s="146"/>
      <c r="AJ117" s="146" t="s">
        <v>1471</v>
      </c>
      <c r="AK117" s="146"/>
      <c r="AL117" s="166">
        <f t="shared" si="4"/>
        <v>1</v>
      </c>
      <c r="AM117" s="177">
        <f>IF(SUMPRODUCT((A$14:A117=A117)*(B$14:B117=B117)*(D$14:D117=D117))&gt;1,0,1)</f>
        <v>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c r="EO117" s="178"/>
      <c r="EP117" s="178"/>
      <c r="EQ117" s="178"/>
      <c r="ER117" s="178"/>
      <c r="ES117" s="178"/>
      <c r="ET117" s="178"/>
      <c r="EU117" s="178"/>
      <c r="EV117" s="178"/>
      <c r="EW117" s="178"/>
      <c r="EX117" s="178"/>
      <c r="EY117" s="178"/>
      <c r="EZ117" s="178"/>
      <c r="FA117" s="178"/>
      <c r="FB117" s="178"/>
      <c r="FC117" s="178"/>
      <c r="FD117" s="178"/>
      <c r="FE117" s="178"/>
      <c r="FF117" s="178"/>
      <c r="FG117" s="178"/>
      <c r="FH117" s="178"/>
      <c r="FI117" s="178"/>
      <c r="FJ117" s="178"/>
      <c r="FK117" s="178"/>
      <c r="FL117" s="178"/>
      <c r="FM117" s="178"/>
      <c r="FN117" s="178"/>
      <c r="FO117" s="178"/>
      <c r="FP117" s="178"/>
      <c r="FQ117" s="178"/>
      <c r="FR117" s="178"/>
      <c r="FS117" s="178"/>
      <c r="FT117" s="178"/>
      <c r="FU117" s="178"/>
      <c r="FV117" s="178"/>
    </row>
    <row r="118" spans="1:178" ht="45" customHeight="1" x14ac:dyDescent="0.25">
      <c r="A118" s="146">
        <v>71</v>
      </c>
      <c r="B118" s="145">
        <v>2020</v>
      </c>
      <c r="C118" s="173" t="s">
        <v>345</v>
      </c>
      <c r="D118" s="148" t="s">
        <v>1494</v>
      </c>
      <c r="E118" s="174" t="s">
        <v>137</v>
      </c>
      <c r="F118" s="148" t="s">
        <v>32</v>
      </c>
      <c r="G118" s="149" t="s">
        <v>158</v>
      </c>
      <c r="H118" s="150" t="s">
        <v>787</v>
      </c>
      <c r="I118" s="151" t="s">
        <v>132</v>
      </c>
      <c r="J118" s="152" t="s">
        <v>352</v>
      </c>
      <c r="K118" s="153">
        <v>45</v>
      </c>
      <c r="L118" s="154" t="str">
        <f>IF(ISERROR(VLOOKUP(K118,Eje_Pilar_Prop!$C$2:$E$104,2,FALSE))," ",VLOOKUP(K118,Eje_Pilar_Prop!$C$2:$E$104,2,FALSE))</f>
        <v>Gobernanza e influencia local, regional e internacional</v>
      </c>
      <c r="M118" s="154" t="str">
        <f>IF(ISERROR(VLOOKUP(K118,Eje_Pilar_Prop!$C$2:$E$104,3,FALSE))," ",VLOOKUP(K118,Eje_Pilar_Prop!$C$2:$E$104,3,FALSE))</f>
        <v>Eje Transversal 4 Gobierno Legitimo, Fortalecimiento Local y Eficiencia</v>
      </c>
      <c r="N118" s="155" t="s">
        <v>874</v>
      </c>
      <c r="O118" s="164">
        <v>79244238</v>
      </c>
      <c r="P118" s="150" t="s">
        <v>997</v>
      </c>
      <c r="Q118" s="157">
        <v>25200000</v>
      </c>
      <c r="R118" s="158"/>
      <c r="S118" s="159"/>
      <c r="T118" s="160"/>
      <c r="U118" s="157"/>
      <c r="V118" s="161">
        <f t="shared" si="0"/>
        <v>25200000</v>
      </c>
      <c r="W118" s="162">
        <v>25200000</v>
      </c>
      <c r="X118" s="163">
        <v>43882</v>
      </c>
      <c r="Y118" s="163">
        <v>43886</v>
      </c>
      <c r="Z118" s="163">
        <v>44006</v>
      </c>
      <c r="AA118" s="145">
        <v>120</v>
      </c>
      <c r="AB118" s="145"/>
      <c r="AC118" s="145"/>
      <c r="AD118" s="164"/>
      <c r="AE118" s="165"/>
      <c r="AF118" s="163"/>
      <c r="AG118" s="157"/>
      <c r="AH118" s="146"/>
      <c r="AI118" s="146"/>
      <c r="AJ118" s="146" t="s">
        <v>1471</v>
      </c>
      <c r="AK118" s="146"/>
      <c r="AL118" s="166">
        <f t="shared" si="4"/>
        <v>1</v>
      </c>
      <c r="AM118" s="177">
        <f>IF(SUMPRODUCT((A$14:A118=A118)*(B$14:B118=B118)*(D$14:D118=D118))&gt;1,0,1)</f>
        <v>1</v>
      </c>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c r="EO118" s="178"/>
      <c r="EP118" s="178"/>
      <c r="EQ118" s="178"/>
      <c r="ER118" s="178"/>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c r="FO118" s="178"/>
      <c r="FP118" s="178"/>
      <c r="FQ118" s="178"/>
      <c r="FR118" s="178"/>
      <c r="FS118" s="178"/>
      <c r="FT118" s="178"/>
      <c r="FU118" s="178"/>
      <c r="FV118" s="178"/>
    </row>
    <row r="119" spans="1:178" ht="45" customHeight="1" x14ac:dyDescent="0.25">
      <c r="A119" s="146">
        <v>72</v>
      </c>
      <c r="B119" s="145">
        <v>2020</v>
      </c>
      <c r="C119" s="173" t="s">
        <v>345</v>
      </c>
      <c r="D119" s="148" t="s">
        <v>1495</v>
      </c>
      <c r="E119" s="174" t="s">
        <v>137</v>
      </c>
      <c r="F119" s="148" t="s">
        <v>32</v>
      </c>
      <c r="G119" s="149" t="s">
        <v>158</v>
      </c>
      <c r="H119" s="150" t="s">
        <v>786</v>
      </c>
      <c r="I119" s="151" t="s">
        <v>132</v>
      </c>
      <c r="J119" s="152" t="s">
        <v>352</v>
      </c>
      <c r="K119" s="153">
        <v>18</v>
      </c>
      <c r="L119" s="154" t="str">
        <f>IF(ISERROR(VLOOKUP(K119,Eje_Pilar_Prop!$C$2:$E$104,2,FALSE))," ",VLOOKUP(K119,Eje_Pilar_Prop!$C$2:$E$104,2,FALSE))</f>
        <v>Mejor movilidad para todos</v>
      </c>
      <c r="M119" s="154" t="str">
        <f>IF(ISERROR(VLOOKUP(K119,Eje_Pilar_Prop!$C$2:$E$104,3,FALSE))," ",VLOOKUP(K119,Eje_Pilar_Prop!$C$2:$E$104,3,FALSE))</f>
        <v>Pilar 2 Democracía Urbana</v>
      </c>
      <c r="N119" s="155" t="s">
        <v>885</v>
      </c>
      <c r="O119" s="164">
        <v>1098672831</v>
      </c>
      <c r="P119" s="150" t="s">
        <v>998</v>
      </c>
      <c r="Q119" s="157">
        <v>25200000</v>
      </c>
      <c r="R119" s="158"/>
      <c r="S119" s="159"/>
      <c r="T119" s="160"/>
      <c r="U119" s="157"/>
      <c r="V119" s="161">
        <f t="shared" si="0"/>
        <v>25200000</v>
      </c>
      <c r="W119" s="162">
        <v>25200000</v>
      </c>
      <c r="X119" s="163">
        <v>43885</v>
      </c>
      <c r="Y119" s="163">
        <v>43887</v>
      </c>
      <c r="Z119" s="163">
        <v>44007</v>
      </c>
      <c r="AA119" s="145">
        <v>120</v>
      </c>
      <c r="AB119" s="145"/>
      <c r="AC119" s="145"/>
      <c r="AD119" s="164"/>
      <c r="AE119" s="165"/>
      <c r="AF119" s="163"/>
      <c r="AG119" s="157"/>
      <c r="AH119" s="146"/>
      <c r="AI119" s="146"/>
      <c r="AJ119" s="146" t="s">
        <v>1471</v>
      </c>
      <c r="AK119" s="146"/>
      <c r="AL119" s="166">
        <f t="shared" si="4"/>
        <v>1</v>
      </c>
      <c r="AM119" s="177">
        <f>IF(SUMPRODUCT((A$14:A119=A119)*(B$14:B119=B119)*(D$14:D119=D119))&gt;1,0,1)</f>
        <v>1</v>
      </c>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c r="EO119" s="178"/>
      <c r="EP119" s="178"/>
      <c r="EQ119" s="178"/>
      <c r="ER119" s="178"/>
      <c r="ES119" s="178"/>
      <c r="ET119" s="178"/>
      <c r="EU119" s="178"/>
      <c r="EV119" s="178"/>
      <c r="EW119" s="178"/>
      <c r="EX119" s="178"/>
      <c r="EY119" s="178"/>
      <c r="EZ119" s="178"/>
      <c r="FA119" s="178"/>
      <c r="FB119" s="178"/>
      <c r="FC119" s="178"/>
      <c r="FD119" s="178"/>
      <c r="FE119" s="178"/>
      <c r="FF119" s="178"/>
      <c r="FG119" s="178"/>
      <c r="FH119" s="178"/>
      <c r="FI119" s="178"/>
      <c r="FJ119" s="178"/>
      <c r="FK119" s="178"/>
      <c r="FL119" s="178"/>
      <c r="FM119" s="178"/>
      <c r="FN119" s="178"/>
      <c r="FO119" s="178"/>
      <c r="FP119" s="178"/>
      <c r="FQ119" s="178"/>
      <c r="FR119" s="178"/>
      <c r="FS119" s="178"/>
      <c r="FT119" s="178"/>
      <c r="FU119" s="178"/>
      <c r="FV119" s="178"/>
    </row>
    <row r="120" spans="1:178" ht="45" customHeight="1" x14ac:dyDescent="0.25">
      <c r="A120" s="146">
        <v>73</v>
      </c>
      <c r="B120" s="145">
        <v>2020</v>
      </c>
      <c r="C120" s="173" t="s">
        <v>345</v>
      </c>
      <c r="D120" s="148" t="s">
        <v>1495</v>
      </c>
      <c r="E120" s="174" t="s">
        <v>137</v>
      </c>
      <c r="F120" s="148" t="s">
        <v>32</v>
      </c>
      <c r="G120" s="149" t="s">
        <v>158</v>
      </c>
      <c r="H120" s="150" t="s">
        <v>785</v>
      </c>
      <c r="I120" s="151" t="s">
        <v>132</v>
      </c>
      <c r="J120" s="152" t="s">
        <v>352</v>
      </c>
      <c r="K120" s="153">
        <v>18</v>
      </c>
      <c r="L120" s="154" t="str">
        <f>IF(ISERROR(VLOOKUP(K120,Eje_Pilar_Prop!$C$2:$E$104,2,FALSE))," ",VLOOKUP(K120,Eje_Pilar_Prop!$C$2:$E$104,2,FALSE))</f>
        <v>Mejor movilidad para todos</v>
      </c>
      <c r="M120" s="154" t="str">
        <f>IF(ISERROR(VLOOKUP(K120,Eje_Pilar_Prop!$C$2:$E$104,3,FALSE))," ",VLOOKUP(K120,Eje_Pilar_Prop!$C$2:$E$104,3,FALSE))</f>
        <v>Pilar 2 Democracía Urbana</v>
      </c>
      <c r="N120" s="155" t="s">
        <v>885</v>
      </c>
      <c r="O120" s="164">
        <v>79169164</v>
      </c>
      <c r="P120" s="150" t="s">
        <v>999</v>
      </c>
      <c r="Q120" s="157">
        <v>25200000</v>
      </c>
      <c r="R120" s="158"/>
      <c r="S120" s="159"/>
      <c r="T120" s="160">
        <v>1</v>
      </c>
      <c r="U120" s="157">
        <v>12600000</v>
      </c>
      <c r="V120" s="161">
        <f t="shared" si="0"/>
        <v>37800000</v>
      </c>
      <c r="W120" s="162">
        <v>37800000</v>
      </c>
      <c r="X120" s="163">
        <v>43887</v>
      </c>
      <c r="Y120" s="163">
        <v>43888</v>
      </c>
      <c r="Z120" s="163">
        <v>44069</v>
      </c>
      <c r="AA120" s="145">
        <v>120</v>
      </c>
      <c r="AB120" s="145">
        <v>1</v>
      </c>
      <c r="AC120" s="145">
        <v>60</v>
      </c>
      <c r="AD120" s="164"/>
      <c r="AE120" s="165"/>
      <c r="AF120" s="163"/>
      <c r="AG120" s="157"/>
      <c r="AH120" s="146"/>
      <c r="AI120" s="146"/>
      <c r="AJ120" s="146" t="s">
        <v>1471</v>
      </c>
      <c r="AK120" s="146"/>
      <c r="AL120" s="166">
        <f t="shared" si="4"/>
        <v>1</v>
      </c>
      <c r="AM120" s="177">
        <f>IF(SUMPRODUCT((A$14:A120=A120)*(B$14:B120=B120)*(D$14:D120=D120))&gt;1,0,1)</f>
        <v>1</v>
      </c>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c r="EO120" s="178"/>
      <c r="EP120" s="178"/>
      <c r="EQ120" s="178"/>
      <c r="ER120" s="178"/>
      <c r="ES120" s="178"/>
      <c r="ET120" s="178"/>
      <c r="EU120" s="178"/>
      <c r="EV120" s="178"/>
      <c r="EW120" s="178"/>
      <c r="EX120" s="178"/>
      <c r="EY120" s="178"/>
      <c r="EZ120" s="178"/>
      <c r="FA120" s="178"/>
      <c r="FB120" s="178"/>
      <c r="FC120" s="178"/>
      <c r="FD120" s="178"/>
      <c r="FE120" s="178"/>
      <c r="FF120" s="178"/>
      <c r="FG120" s="178"/>
      <c r="FH120" s="178"/>
      <c r="FI120" s="178"/>
      <c r="FJ120" s="178"/>
      <c r="FK120" s="178"/>
      <c r="FL120" s="178"/>
      <c r="FM120" s="178"/>
      <c r="FN120" s="178"/>
      <c r="FO120" s="178"/>
      <c r="FP120" s="178"/>
      <c r="FQ120" s="178"/>
      <c r="FR120" s="178"/>
      <c r="FS120" s="178"/>
      <c r="FT120" s="178"/>
      <c r="FU120" s="178"/>
      <c r="FV120" s="178"/>
    </row>
    <row r="121" spans="1:178" ht="45" customHeight="1" x14ac:dyDescent="0.25">
      <c r="A121" s="146">
        <v>74</v>
      </c>
      <c r="B121" s="145">
        <v>2020</v>
      </c>
      <c r="C121" s="173" t="s">
        <v>345</v>
      </c>
      <c r="D121" s="148" t="s">
        <v>1496</v>
      </c>
      <c r="E121" s="174" t="s">
        <v>137</v>
      </c>
      <c r="F121" s="148" t="s">
        <v>32</v>
      </c>
      <c r="G121" s="149" t="s">
        <v>158</v>
      </c>
      <c r="H121" s="150" t="s">
        <v>784</v>
      </c>
      <c r="I121" s="151" t="s">
        <v>132</v>
      </c>
      <c r="J121" s="152" t="s">
        <v>352</v>
      </c>
      <c r="K121" s="153">
        <v>45</v>
      </c>
      <c r="L121" s="154" t="str">
        <f>IF(ISERROR(VLOOKUP(K121,Eje_Pilar_Prop!$C$2:$E$104,2,FALSE))," ",VLOOKUP(K121,Eje_Pilar_Prop!$C$2:$E$104,2,FALSE))</f>
        <v>Gobernanza e influencia local, regional e internacional</v>
      </c>
      <c r="M121" s="154" t="str">
        <f>IF(ISERROR(VLOOKUP(K121,Eje_Pilar_Prop!$C$2:$E$104,3,FALSE))," ",VLOOKUP(K121,Eje_Pilar_Prop!$C$2:$E$104,3,FALSE))</f>
        <v>Eje Transversal 4 Gobierno Legitimo, Fortalecimiento Local y Eficiencia</v>
      </c>
      <c r="N121" s="155" t="s">
        <v>874</v>
      </c>
      <c r="O121" s="164">
        <v>1020732937</v>
      </c>
      <c r="P121" s="150" t="s">
        <v>1000</v>
      </c>
      <c r="Q121" s="157">
        <v>16800000</v>
      </c>
      <c r="R121" s="158"/>
      <c r="S121" s="159"/>
      <c r="T121" s="160">
        <v>1</v>
      </c>
      <c r="U121" s="157">
        <v>8400000</v>
      </c>
      <c r="V121" s="161">
        <f t="shared" si="0"/>
        <v>25200000</v>
      </c>
      <c r="W121" s="162">
        <v>25200000</v>
      </c>
      <c r="X121" s="163">
        <v>43886</v>
      </c>
      <c r="Y121" s="163">
        <v>43888</v>
      </c>
      <c r="Z121" s="163">
        <v>44069</v>
      </c>
      <c r="AA121" s="145">
        <v>120</v>
      </c>
      <c r="AB121" s="145">
        <v>1</v>
      </c>
      <c r="AC121" s="145">
        <v>60</v>
      </c>
      <c r="AD121" s="164"/>
      <c r="AE121" s="165"/>
      <c r="AF121" s="163"/>
      <c r="AG121" s="157"/>
      <c r="AH121" s="146"/>
      <c r="AI121" s="146"/>
      <c r="AJ121" s="146" t="s">
        <v>1471</v>
      </c>
      <c r="AK121" s="146"/>
      <c r="AL121" s="166">
        <f t="shared" si="4"/>
        <v>1</v>
      </c>
      <c r="AM121" s="177">
        <f>IF(SUMPRODUCT((A$14:A121=A121)*(B$14:B121=B121)*(D$14:D121=D121))&gt;1,0,1)</f>
        <v>1</v>
      </c>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c r="EO121" s="178"/>
      <c r="EP121" s="178"/>
      <c r="EQ121" s="178"/>
      <c r="ER121" s="178"/>
      <c r="ES121" s="178"/>
      <c r="ET121" s="178"/>
      <c r="EU121" s="178"/>
      <c r="EV121" s="178"/>
      <c r="EW121" s="178"/>
      <c r="EX121" s="178"/>
      <c r="EY121" s="178"/>
      <c r="EZ121" s="178"/>
      <c r="FA121" s="178"/>
      <c r="FB121" s="178"/>
      <c r="FC121" s="178"/>
      <c r="FD121" s="178"/>
      <c r="FE121" s="178"/>
      <c r="FF121" s="178"/>
      <c r="FG121" s="178"/>
      <c r="FH121" s="178"/>
      <c r="FI121" s="178"/>
      <c r="FJ121" s="178"/>
      <c r="FK121" s="178"/>
      <c r="FL121" s="178"/>
      <c r="FM121" s="178"/>
      <c r="FN121" s="178"/>
      <c r="FO121" s="178"/>
      <c r="FP121" s="178"/>
      <c r="FQ121" s="178"/>
      <c r="FR121" s="178"/>
      <c r="FS121" s="178"/>
      <c r="FT121" s="178"/>
      <c r="FU121" s="178"/>
      <c r="FV121" s="178"/>
    </row>
    <row r="122" spans="1:178" ht="45" customHeight="1" x14ac:dyDescent="0.25">
      <c r="A122" s="146">
        <v>76</v>
      </c>
      <c r="B122" s="145">
        <v>2020</v>
      </c>
      <c r="C122" s="173" t="s">
        <v>345</v>
      </c>
      <c r="D122" s="148" t="s">
        <v>1498</v>
      </c>
      <c r="E122" s="174" t="s">
        <v>137</v>
      </c>
      <c r="F122" s="148" t="s">
        <v>32</v>
      </c>
      <c r="G122" s="149" t="s">
        <v>158</v>
      </c>
      <c r="H122" s="150" t="s">
        <v>783</v>
      </c>
      <c r="I122" s="151" t="s">
        <v>132</v>
      </c>
      <c r="J122" s="152" t="s">
        <v>352</v>
      </c>
      <c r="K122" s="153">
        <v>3</v>
      </c>
      <c r="L122" s="154" t="str">
        <f>IF(ISERROR(VLOOKUP(K122,Eje_Pilar_Prop!$C$2:$E$104,2,FALSE))," ",VLOOKUP(K122,Eje_Pilar_Prop!$C$2:$E$104,2,FALSE))</f>
        <v>Igualdad y autonomía para una Bogotá incluyente</v>
      </c>
      <c r="M122" s="154" t="str">
        <f>IF(ISERROR(VLOOKUP(K122,Eje_Pilar_Prop!$C$2:$E$104,3,FALSE))," ",VLOOKUP(K122,Eje_Pilar_Prop!$C$2:$E$104,3,FALSE))</f>
        <v>Pilar 1 Igualdad de Calidad de Vida</v>
      </c>
      <c r="N122" s="155" t="s">
        <v>875</v>
      </c>
      <c r="O122" s="164">
        <v>53073524</v>
      </c>
      <c r="P122" s="150" t="s">
        <v>1001</v>
      </c>
      <c r="Q122" s="157">
        <v>16800000</v>
      </c>
      <c r="R122" s="158"/>
      <c r="S122" s="159"/>
      <c r="T122" s="160">
        <v>1</v>
      </c>
      <c r="U122" s="157">
        <v>8400000</v>
      </c>
      <c r="V122" s="161">
        <f t="shared" si="0"/>
        <v>25200000</v>
      </c>
      <c r="W122" s="162">
        <v>25200000</v>
      </c>
      <c r="X122" s="163">
        <v>43882</v>
      </c>
      <c r="Y122" s="163">
        <v>43885</v>
      </c>
      <c r="Z122" s="163">
        <v>44066</v>
      </c>
      <c r="AA122" s="145">
        <v>120</v>
      </c>
      <c r="AB122" s="145">
        <v>1</v>
      </c>
      <c r="AC122" s="145">
        <v>60</v>
      </c>
      <c r="AD122" s="164"/>
      <c r="AE122" s="165"/>
      <c r="AF122" s="163"/>
      <c r="AG122" s="157"/>
      <c r="AH122" s="146"/>
      <c r="AI122" s="146"/>
      <c r="AJ122" s="146" t="s">
        <v>1471</v>
      </c>
      <c r="AK122" s="146"/>
      <c r="AL122" s="166">
        <f t="shared" si="4"/>
        <v>1</v>
      </c>
      <c r="AM122" s="177">
        <f>IF(SUMPRODUCT((A$14:A122=A122)*(B$14:B122=B122)*(D$14:D122=D122))&gt;1,0,1)</f>
        <v>1</v>
      </c>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row>
    <row r="123" spans="1:178" ht="45" customHeight="1" x14ac:dyDescent="0.25">
      <c r="A123" s="146">
        <v>77</v>
      </c>
      <c r="B123" s="145">
        <v>2020</v>
      </c>
      <c r="C123" s="173" t="s">
        <v>345</v>
      </c>
      <c r="D123" s="148" t="s">
        <v>1508</v>
      </c>
      <c r="E123" s="174" t="s">
        <v>137</v>
      </c>
      <c r="F123" s="148" t="s">
        <v>32</v>
      </c>
      <c r="G123" s="149" t="s">
        <v>158</v>
      </c>
      <c r="H123" s="150" t="s">
        <v>782</v>
      </c>
      <c r="I123" s="151" t="s">
        <v>132</v>
      </c>
      <c r="J123" s="152" t="s">
        <v>352</v>
      </c>
      <c r="K123" s="153">
        <v>45</v>
      </c>
      <c r="L123" s="154" t="str">
        <f>IF(ISERROR(VLOOKUP(K123,Eje_Pilar_Prop!$C$2:$E$104,2,FALSE))," ",VLOOKUP(K123,Eje_Pilar_Prop!$C$2:$E$104,2,FALSE))</f>
        <v>Gobernanza e influencia local, regional e internacional</v>
      </c>
      <c r="M123" s="154" t="str">
        <f>IF(ISERROR(VLOOKUP(K123,Eje_Pilar_Prop!$C$2:$E$104,3,FALSE))," ",VLOOKUP(K123,Eje_Pilar_Prop!$C$2:$E$104,3,FALSE))</f>
        <v>Eje Transversal 4 Gobierno Legitimo, Fortalecimiento Local y Eficiencia</v>
      </c>
      <c r="N123" s="155" t="s">
        <v>874</v>
      </c>
      <c r="O123" s="164">
        <v>1014242626</v>
      </c>
      <c r="P123" s="150" t="s">
        <v>1002</v>
      </c>
      <c r="Q123" s="157">
        <v>16800000</v>
      </c>
      <c r="R123" s="158"/>
      <c r="S123" s="159"/>
      <c r="T123" s="160"/>
      <c r="U123" s="157"/>
      <c r="V123" s="161">
        <f t="shared" si="0"/>
        <v>16800000</v>
      </c>
      <c r="W123" s="162">
        <v>16800000</v>
      </c>
      <c r="X123" s="163">
        <v>43886</v>
      </c>
      <c r="Y123" s="163">
        <v>43887</v>
      </c>
      <c r="Z123" s="163">
        <v>44007</v>
      </c>
      <c r="AA123" s="145">
        <v>120</v>
      </c>
      <c r="AB123" s="145"/>
      <c r="AC123" s="145"/>
      <c r="AD123" s="164"/>
      <c r="AE123" s="165"/>
      <c r="AF123" s="163"/>
      <c r="AG123" s="157"/>
      <c r="AH123" s="146"/>
      <c r="AI123" s="146"/>
      <c r="AJ123" s="146" t="s">
        <v>1471</v>
      </c>
      <c r="AK123" s="146"/>
      <c r="AL123" s="166">
        <f t="shared" si="4"/>
        <v>1</v>
      </c>
      <c r="AM123" s="177">
        <f>IF(SUMPRODUCT((A$14:A123=A123)*(B$14:B123=B123)*(D$14:D123=D123))&gt;1,0,1)</f>
        <v>1</v>
      </c>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78"/>
      <c r="EI123" s="178"/>
      <c r="EJ123" s="178"/>
      <c r="EK123" s="178"/>
      <c r="EL123" s="178"/>
      <c r="EM123" s="178"/>
      <c r="EN123" s="178"/>
      <c r="EO123" s="178"/>
      <c r="EP123" s="178"/>
      <c r="EQ123" s="178"/>
      <c r="ER123" s="178"/>
      <c r="ES123" s="178"/>
      <c r="ET123" s="178"/>
      <c r="EU123" s="178"/>
      <c r="EV123" s="178"/>
      <c r="EW123" s="178"/>
      <c r="EX123" s="178"/>
      <c r="EY123" s="178"/>
      <c r="EZ123" s="178"/>
      <c r="FA123" s="178"/>
      <c r="FB123" s="178"/>
      <c r="FC123" s="178"/>
      <c r="FD123" s="178"/>
      <c r="FE123" s="178"/>
      <c r="FF123" s="178"/>
      <c r="FG123" s="178"/>
      <c r="FH123" s="178"/>
      <c r="FI123" s="178"/>
      <c r="FJ123" s="178"/>
      <c r="FK123" s="178"/>
      <c r="FL123" s="178"/>
      <c r="FM123" s="178"/>
      <c r="FN123" s="178"/>
      <c r="FO123" s="178"/>
      <c r="FP123" s="178"/>
      <c r="FQ123" s="178"/>
      <c r="FR123" s="178"/>
      <c r="FS123" s="178"/>
      <c r="FT123" s="178"/>
      <c r="FU123" s="178"/>
      <c r="FV123" s="178"/>
    </row>
    <row r="124" spans="1:178" ht="45" customHeight="1" x14ac:dyDescent="0.25">
      <c r="A124" s="146">
        <v>78</v>
      </c>
      <c r="B124" s="145">
        <v>2020</v>
      </c>
      <c r="C124" s="173" t="s">
        <v>345</v>
      </c>
      <c r="D124" s="148" t="s">
        <v>1509</v>
      </c>
      <c r="E124" s="174" t="s">
        <v>137</v>
      </c>
      <c r="F124" s="148" t="s">
        <v>32</v>
      </c>
      <c r="G124" s="149" t="s">
        <v>158</v>
      </c>
      <c r="H124" s="150" t="s">
        <v>781</v>
      </c>
      <c r="I124" s="151" t="s">
        <v>132</v>
      </c>
      <c r="J124" s="152" t="s">
        <v>352</v>
      </c>
      <c r="K124" s="153">
        <v>45</v>
      </c>
      <c r="L124" s="154" t="str">
        <f>IF(ISERROR(VLOOKUP(K124,Eje_Pilar_Prop!$C$2:$E$104,2,FALSE))," ",VLOOKUP(K124,Eje_Pilar_Prop!$C$2:$E$104,2,FALSE))</f>
        <v>Gobernanza e influencia local, regional e internacional</v>
      </c>
      <c r="M124" s="154" t="str">
        <f>IF(ISERROR(VLOOKUP(K124,Eje_Pilar_Prop!$C$2:$E$104,3,FALSE))," ",VLOOKUP(K124,Eje_Pilar_Prop!$C$2:$E$104,3,FALSE))</f>
        <v>Eje Transversal 4 Gobierno Legitimo, Fortalecimiento Local y Eficiencia</v>
      </c>
      <c r="N124" s="155" t="s">
        <v>874</v>
      </c>
      <c r="O124" s="164">
        <v>51803788</v>
      </c>
      <c r="P124" s="150" t="s">
        <v>1003</v>
      </c>
      <c r="Q124" s="157">
        <v>32000000</v>
      </c>
      <c r="R124" s="158"/>
      <c r="S124" s="159"/>
      <c r="T124" s="160">
        <v>1</v>
      </c>
      <c r="U124" s="157">
        <v>16000000</v>
      </c>
      <c r="V124" s="161">
        <f t="shared" si="0"/>
        <v>48000000</v>
      </c>
      <c r="W124" s="162">
        <v>48000000</v>
      </c>
      <c r="X124" s="163">
        <v>43886</v>
      </c>
      <c r="Y124" s="163">
        <v>43888</v>
      </c>
      <c r="Z124" s="163">
        <v>44069</v>
      </c>
      <c r="AA124" s="145">
        <v>120</v>
      </c>
      <c r="AB124" s="145">
        <v>1</v>
      </c>
      <c r="AC124" s="145">
        <v>60</v>
      </c>
      <c r="AD124" s="164"/>
      <c r="AE124" s="165"/>
      <c r="AF124" s="163"/>
      <c r="AG124" s="157"/>
      <c r="AH124" s="146"/>
      <c r="AI124" s="146"/>
      <c r="AJ124" s="146" t="s">
        <v>1471</v>
      </c>
      <c r="AK124" s="146"/>
      <c r="AL124" s="166">
        <f t="shared" si="4"/>
        <v>1</v>
      </c>
      <c r="AM124" s="177">
        <f>IF(SUMPRODUCT((A$14:A124=A124)*(B$14:B124=B124)*(D$14:D124=D124))&gt;1,0,1)</f>
        <v>1</v>
      </c>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78"/>
      <c r="BQ124" s="178"/>
      <c r="BR124" s="178"/>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8"/>
      <c r="EE124" s="178"/>
      <c r="EF124" s="178"/>
      <c r="EG124" s="178"/>
      <c r="EH124" s="178"/>
      <c r="EI124" s="178"/>
      <c r="EJ124" s="178"/>
      <c r="EK124" s="178"/>
      <c r="EL124" s="178"/>
      <c r="EM124" s="178"/>
      <c r="EN124" s="178"/>
      <c r="EO124" s="178"/>
      <c r="EP124" s="178"/>
      <c r="EQ124" s="178"/>
      <c r="ER124" s="178"/>
      <c r="ES124" s="178"/>
      <c r="ET124" s="178"/>
      <c r="EU124" s="178"/>
      <c r="EV124" s="178"/>
      <c r="EW124" s="178"/>
      <c r="EX124" s="178"/>
      <c r="EY124" s="178"/>
      <c r="EZ124" s="178"/>
      <c r="FA124" s="178"/>
      <c r="FB124" s="178"/>
      <c r="FC124" s="178"/>
      <c r="FD124" s="178"/>
      <c r="FE124" s="178"/>
      <c r="FF124" s="178"/>
      <c r="FG124" s="178"/>
      <c r="FH124" s="178"/>
      <c r="FI124" s="178"/>
      <c r="FJ124" s="178"/>
      <c r="FK124" s="178"/>
      <c r="FL124" s="178"/>
      <c r="FM124" s="178"/>
      <c r="FN124" s="178"/>
      <c r="FO124" s="178"/>
      <c r="FP124" s="178"/>
      <c r="FQ124" s="178"/>
      <c r="FR124" s="178"/>
      <c r="FS124" s="178"/>
      <c r="FT124" s="178"/>
      <c r="FU124" s="178"/>
      <c r="FV124" s="178"/>
    </row>
    <row r="125" spans="1:178" s="129" customFormat="1" ht="45" customHeight="1" x14ac:dyDescent="0.25">
      <c r="A125" s="146">
        <v>79</v>
      </c>
      <c r="B125" s="145">
        <v>2020</v>
      </c>
      <c r="C125" s="173" t="s">
        <v>345</v>
      </c>
      <c r="D125" s="149" t="s">
        <v>1510</v>
      </c>
      <c r="E125" s="174" t="s">
        <v>137</v>
      </c>
      <c r="F125" s="148" t="s">
        <v>32</v>
      </c>
      <c r="G125" s="149" t="s">
        <v>158</v>
      </c>
      <c r="H125" s="150" t="s">
        <v>780</v>
      </c>
      <c r="I125" s="151" t="s">
        <v>132</v>
      </c>
      <c r="J125" s="152" t="s">
        <v>352</v>
      </c>
      <c r="K125" s="153">
        <v>45</v>
      </c>
      <c r="L125" s="154" t="str">
        <f>IF(ISERROR(VLOOKUP(K125,Eje_Pilar_Prop!$C$2:$E$104,2,FALSE))," ",VLOOKUP(K125,Eje_Pilar_Prop!$C$2:$E$104,2,FALSE))</f>
        <v>Gobernanza e influencia local, regional e internacional</v>
      </c>
      <c r="M125" s="154" t="str">
        <f>IF(ISERROR(VLOOKUP(K125,Eje_Pilar_Prop!$C$2:$E$104,3,FALSE))," ",VLOOKUP(K125,Eje_Pilar_Prop!$C$2:$E$104,3,FALSE))</f>
        <v>Eje Transversal 4 Gobierno Legitimo, Fortalecimiento Local y Eficiencia</v>
      </c>
      <c r="N125" s="155" t="s">
        <v>877</v>
      </c>
      <c r="O125" s="164">
        <v>52076673</v>
      </c>
      <c r="P125" s="150" t="s">
        <v>1004</v>
      </c>
      <c r="Q125" s="157">
        <v>6000000</v>
      </c>
      <c r="R125" s="158"/>
      <c r="S125" s="159"/>
      <c r="T125" s="160">
        <v>1</v>
      </c>
      <c r="U125" s="157">
        <v>3000000</v>
      </c>
      <c r="V125" s="161">
        <f t="shared" si="0"/>
        <v>9000000</v>
      </c>
      <c r="W125" s="162">
        <v>9000000</v>
      </c>
      <c r="X125" s="163">
        <v>43887</v>
      </c>
      <c r="Y125" s="163">
        <v>43889</v>
      </c>
      <c r="Z125" s="163">
        <v>44070</v>
      </c>
      <c r="AA125" s="145">
        <v>120</v>
      </c>
      <c r="AB125" s="145">
        <v>1</v>
      </c>
      <c r="AC125" s="145">
        <v>60</v>
      </c>
      <c r="AD125" s="164"/>
      <c r="AE125" s="165"/>
      <c r="AF125" s="163"/>
      <c r="AG125" s="157"/>
      <c r="AH125" s="146"/>
      <c r="AI125" s="146"/>
      <c r="AJ125" s="146" t="s">
        <v>1471</v>
      </c>
      <c r="AK125" s="146"/>
      <c r="AL125" s="166">
        <f t="shared" si="4"/>
        <v>1</v>
      </c>
      <c r="AM125" s="177">
        <f>IF(SUMPRODUCT((A$14:A125=A125)*(B$14:B125=B125)*(D$14:D125=D125))&gt;1,0,1)</f>
        <v>1</v>
      </c>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78"/>
      <c r="DC125" s="178"/>
      <c r="DD125" s="178"/>
      <c r="DE125" s="178"/>
      <c r="DF125" s="178"/>
      <c r="DG125" s="178"/>
      <c r="DH125" s="178"/>
      <c r="DI125" s="178"/>
      <c r="DJ125" s="178"/>
      <c r="DK125" s="178"/>
      <c r="DL125" s="178"/>
      <c r="DM125" s="178"/>
      <c r="DN125" s="178"/>
      <c r="DO125" s="178"/>
      <c r="DP125" s="178"/>
      <c r="DQ125" s="178"/>
      <c r="DR125" s="178"/>
      <c r="DS125" s="178"/>
      <c r="DT125" s="178"/>
      <c r="DU125" s="178"/>
      <c r="DV125" s="178"/>
      <c r="DW125" s="178"/>
      <c r="DX125" s="178"/>
      <c r="DY125" s="178"/>
      <c r="DZ125" s="178"/>
      <c r="EA125" s="178"/>
      <c r="EB125" s="178"/>
      <c r="EC125" s="178"/>
      <c r="ED125" s="178"/>
      <c r="EE125" s="178"/>
      <c r="EF125" s="178"/>
      <c r="EG125" s="178"/>
      <c r="EH125" s="178"/>
      <c r="EI125" s="178"/>
      <c r="EJ125" s="178"/>
      <c r="EK125" s="178"/>
      <c r="EL125" s="178"/>
      <c r="EM125" s="178"/>
      <c r="EN125" s="178"/>
      <c r="EO125" s="178"/>
      <c r="EP125" s="178"/>
      <c r="EQ125" s="178"/>
      <c r="ER125" s="178"/>
      <c r="ES125" s="178"/>
      <c r="ET125" s="178"/>
      <c r="EU125" s="178"/>
      <c r="EV125" s="178"/>
      <c r="EW125" s="178"/>
      <c r="EX125" s="178"/>
      <c r="EY125" s="178"/>
      <c r="EZ125" s="178"/>
      <c r="FA125" s="178"/>
      <c r="FB125" s="178"/>
      <c r="FC125" s="178"/>
      <c r="FD125" s="178"/>
      <c r="FE125" s="178"/>
      <c r="FF125" s="178"/>
      <c r="FG125" s="178"/>
      <c r="FH125" s="178"/>
      <c r="FI125" s="178"/>
      <c r="FJ125" s="178"/>
      <c r="FK125" s="178"/>
      <c r="FL125" s="178"/>
      <c r="FM125" s="178"/>
      <c r="FN125" s="178"/>
      <c r="FO125" s="178"/>
      <c r="FP125" s="178"/>
      <c r="FQ125" s="178"/>
      <c r="FR125" s="178"/>
      <c r="FS125" s="178"/>
      <c r="FT125" s="178"/>
      <c r="FU125" s="178"/>
      <c r="FV125" s="178"/>
    </row>
    <row r="126" spans="1:178" ht="45" customHeight="1" x14ac:dyDescent="0.25">
      <c r="A126" s="146">
        <v>81</v>
      </c>
      <c r="B126" s="145">
        <v>2020</v>
      </c>
      <c r="C126" s="173" t="s">
        <v>345</v>
      </c>
      <c r="D126" s="148" t="s">
        <v>1473</v>
      </c>
      <c r="E126" s="174" t="s">
        <v>137</v>
      </c>
      <c r="F126" s="148" t="s">
        <v>32</v>
      </c>
      <c r="G126" s="149" t="s">
        <v>158</v>
      </c>
      <c r="H126" s="150" t="s">
        <v>779</v>
      </c>
      <c r="I126" s="151" t="s">
        <v>132</v>
      </c>
      <c r="J126" s="152" t="s">
        <v>352</v>
      </c>
      <c r="K126" s="153">
        <v>45</v>
      </c>
      <c r="L126" s="154" t="str">
        <f>IF(ISERROR(VLOOKUP(K126,Eje_Pilar_Prop!$C$2:$E$104,2,FALSE))," ",VLOOKUP(K126,Eje_Pilar_Prop!$C$2:$E$104,2,FALSE))</f>
        <v>Gobernanza e influencia local, regional e internacional</v>
      </c>
      <c r="M126" s="154" t="str">
        <f>IF(ISERROR(VLOOKUP(K126,Eje_Pilar_Prop!$C$2:$E$104,3,FALSE))," ",VLOOKUP(K126,Eje_Pilar_Prop!$C$2:$E$104,3,FALSE))</f>
        <v>Eje Transversal 4 Gobierno Legitimo, Fortalecimiento Local y Eficiencia</v>
      </c>
      <c r="N126" s="155" t="s">
        <v>874</v>
      </c>
      <c r="O126" s="164">
        <v>12275921</v>
      </c>
      <c r="P126" s="150" t="s">
        <v>1005</v>
      </c>
      <c r="Q126" s="157">
        <v>16800000</v>
      </c>
      <c r="R126" s="158"/>
      <c r="S126" s="159"/>
      <c r="T126" s="160">
        <v>1</v>
      </c>
      <c r="U126" s="157">
        <v>8400000</v>
      </c>
      <c r="V126" s="161">
        <f t="shared" si="0"/>
        <v>25200000</v>
      </c>
      <c r="W126" s="162">
        <v>25200000</v>
      </c>
      <c r="X126" s="163">
        <v>43887</v>
      </c>
      <c r="Y126" s="163">
        <v>43888</v>
      </c>
      <c r="Z126" s="163">
        <v>44069</v>
      </c>
      <c r="AA126" s="145">
        <v>120</v>
      </c>
      <c r="AB126" s="145">
        <v>1</v>
      </c>
      <c r="AC126" s="145">
        <v>60</v>
      </c>
      <c r="AD126" s="164"/>
      <c r="AE126" s="165"/>
      <c r="AF126" s="163"/>
      <c r="AG126" s="157"/>
      <c r="AH126" s="146"/>
      <c r="AI126" s="146"/>
      <c r="AJ126" s="146" t="s">
        <v>1471</v>
      </c>
      <c r="AK126" s="146"/>
      <c r="AL126" s="166">
        <f t="shared" si="4"/>
        <v>1</v>
      </c>
      <c r="AM126" s="177">
        <f>IF(SUMPRODUCT((A$14:A126=A126)*(B$14:B126=B126)*(D$14:D126=D126))&gt;1,0,1)</f>
        <v>1</v>
      </c>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BS126" s="178"/>
      <c r="BT126" s="178"/>
      <c r="BU126" s="178"/>
      <c r="BV126" s="178"/>
      <c r="BW126" s="178"/>
      <c r="BX126" s="178"/>
      <c r="BY126" s="178"/>
      <c r="BZ126" s="178"/>
      <c r="CA126" s="178"/>
      <c r="CB126" s="178"/>
      <c r="CC126" s="178"/>
      <c r="CD126" s="178"/>
      <c r="CE126" s="178"/>
      <c r="CF126" s="178"/>
      <c r="CG126" s="178"/>
      <c r="CH126" s="178"/>
      <c r="CI126" s="178"/>
      <c r="CJ126" s="178"/>
      <c r="CK126" s="178"/>
      <c r="CL126" s="178"/>
      <c r="CM126" s="178"/>
      <c r="CN126" s="178"/>
      <c r="CO126" s="178"/>
      <c r="CP126" s="178"/>
      <c r="CQ126" s="178"/>
      <c r="CR126" s="178"/>
      <c r="CS126" s="178"/>
      <c r="CT126" s="178"/>
      <c r="CU126" s="178"/>
      <c r="CV126" s="178"/>
      <c r="CW126" s="178"/>
      <c r="CX126" s="178"/>
      <c r="CY126" s="178"/>
      <c r="CZ126" s="178"/>
      <c r="DA126" s="178"/>
      <c r="DB126" s="178"/>
      <c r="DC126" s="178"/>
      <c r="DD126" s="178"/>
      <c r="DE126" s="178"/>
      <c r="DF126" s="178"/>
      <c r="DG126" s="178"/>
      <c r="DH126" s="178"/>
      <c r="DI126" s="178"/>
      <c r="DJ126" s="178"/>
      <c r="DK126" s="178"/>
      <c r="DL126" s="178"/>
      <c r="DM126" s="178"/>
      <c r="DN126" s="178"/>
      <c r="DO126" s="178"/>
      <c r="DP126" s="178"/>
      <c r="DQ126" s="178"/>
      <c r="DR126" s="178"/>
      <c r="DS126" s="178"/>
      <c r="DT126" s="178"/>
      <c r="DU126" s="178"/>
      <c r="DV126" s="178"/>
      <c r="DW126" s="178"/>
      <c r="DX126" s="178"/>
      <c r="DY126" s="178"/>
      <c r="DZ126" s="178"/>
      <c r="EA126" s="178"/>
      <c r="EB126" s="178"/>
      <c r="EC126" s="178"/>
      <c r="ED126" s="178"/>
      <c r="EE126" s="178"/>
      <c r="EF126" s="178"/>
      <c r="EG126" s="178"/>
      <c r="EH126" s="178"/>
      <c r="EI126" s="178"/>
      <c r="EJ126" s="178"/>
      <c r="EK126" s="178"/>
      <c r="EL126" s="178"/>
      <c r="EM126" s="178"/>
      <c r="EN126" s="178"/>
      <c r="EO126" s="178"/>
      <c r="EP126" s="178"/>
      <c r="EQ126" s="178"/>
      <c r="ER126" s="178"/>
      <c r="ES126" s="178"/>
      <c r="ET126" s="178"/>
      <c r="EU126" s="178"/>
      <c r="EV126" s="178"/>
      <c r="EW126" s="178"/>
      <c r="EX126" s="178"/>
      <c r="EY126" s="178"/>
      <c r="EZ126" s="178"/>
      <c r="FA126" s="178"/>
      <c r="FB126" s="178"/>
      <c r="FC126" s="178"/>
      <c r="FD126" s="178"/>
      <c r="FE126" s="178"/>
      <c r="FF126" s="178"/>
      <c r="FG126" s="178"/>
      <c r="FH126" s="178"/>
      <c r="FI126" s="178"/>
      <c r="FJ126" s="178"/>
      <c r="FK126" s="178"/>
      <c r="FL126" s="178"/>
      <c r="FM126" s="178"/>
      <c r="FN126" s="178"/>
      <c r="FO126" s="178"/>
      <c r="FP126" s="178"/>
      <c r="FQ126" s="178"/>
      <c r="FR126" s="178"/>
      <c r="FS126" s="178"/>
      <c r="FT126" s="178"/>
      <c r="FU126" s="178"/>
      <c r="FV126" s="178"/>
    </row>
    <row r="127" spans="1:178" ht="45" customHeight="1" x14ac:dyDescent="0.25">
      <c r="A127" s="146">
        <v>82</v>
      </c>
      <c r="B127" s="145">
        <v>2020</v>
      </c>
      <c r="C127" s="173" t="s">
        <v>345</v>
      </c>
      <c r="D127" s="148" t="s">
        <v>1511</v>
      </c>
      <c r="E127" s="174" t="s">
        <v>137</v>
      </c>
      <c r="F127" s="148" t="s">
        <v>32</v>
      </c>
      <c r="G127" s="149" t="s">
        <v>158</v>
      </c>
      <c r="H127" s="150" t="s">
        <v>778</v>
      </c>
      <c r="I127" s="151" t="s">
        <v>132</v>
      </c>
      <c r="J127" s="152" t="s">
        <v>352</v>
      </c>
      <c r="K127" s="153">
        <v>45</v>
      </c>
      <c r="L127" s="154" t="str">
        <f>IF(ISERROR(VLOOKUP(K127,Eje_Pilar_Prop!$C$2:$E$104,2,FALSE))," ",VLOOKUP(K127,Eje_Pilar_Prop!$C$2:$E$104,2,FALSE))</f>
        <v>Gobernanza e influencia local, regional e internacional</v>
      </c>
      <c r="M127" s="154" t="str">
        <f>IF(ISERROR(VLOOKUP(K127,Eje_Pilar_Prop!$C$2:$E$104,3,FALSE))," ",VLOOKUP(K127,Eje_Pilar_Prop!$C$2:$E$104,3,FALSE))</f>
        <v>Eje Transversal 4 Gobierno Legitimo, Fortalecimiento Local y Eficiencia</v>
      </c>
      <c r="N127" s="155" t="s">
        <v>877</v>
      </c>
      <c r="O127" s="164">
        <v>52307691</v>
      </c>
      <c r="P127" s="150" t="s">
        <v>1006</v>
      </c>
      <c r="Q127" s="157">
        <v>29880000</v>
      </c>
      <c r="R127" s="158"/>
      <c r="S127" s="159"/>
      <c r="T127" s="160">
        <v>1</v>
      </c>
      <c r="U127" s="157">
        <v>14940000</v>
      </c>
      <c r="V127" s="161">
        <f t="shared" si="0"/>
        <v>44820000</v>
      </c>
      <c r="W127" s="162">
        <v>44820000</v>
      </c>
      <c r="X127" s="163">
        <v>43892</v>
      </c>
      <c r="Y127" s="163">
        <v>43892</v>
      </c>
      <c r="Z127" s="163">
        <v>44075</v>
      </c>
      <c r="AA127" s="145">
        <v>120</v>
      </c>
      <c r="AB127" s="145">
        <v>1</v>
      </c>
      <c r="AC127" s="145">
        <v>60</v>
      </c>
      <c r="AD127" s="164"/>
      <c r="AE127" s="165"/>
      <c r="AF127" s="163"/>
      <c r="AG127" s="157"/>
      <c r="AH127" s="146"/>
      <c r="AI127" s="146"/>
      <c r="AJ127" s="146" t="s">
        <v>1471</v>
      </c>
      <c r="AK127" s="146"/>
      <c r="AL127" s="166">
        <f t="shared" si="4"/>
        <v>1</v>
      </c>
      <c r="AM127" s="177">
        <f>IF(SUMPRODUCT((A$14:A127=A127)*(B$14:B127=B127)*(D$14:D127=D127))&gt;1,0,1)</f>
        <v>1</v>
      </c>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c r="BT127" s="178"/>
      <c r="BU127" s="178"/>
      <c r="BV127" s="178"/>
      <c r="BW127" s="178"/>
      <c r="BX127" s="178"/>
      <c r="BY127" s="178"/>
      <c r="BZ127" s="178"/>
      <c r="CA127" s="178"/>
      <c r="CB127" s="178"/>
      <c r="CC127" s="178"/>
      <c r="CD127" s="178"/>
      <c r="CE127" s="178"/>
      <c r="CF127" s="178"/>
      <c r="CG127" s="178"/>
      <c r="CH127" s="178"/>
      <c r="CI127" s="178"/>
      <c r="CJ127" s="178"/>
      <c r="CK127" s="178"/>
      <c r="CL127" s="178"/>
      <c r="CM127" s="178"/>
      <c r="CN127" s="178"/>
      <c r="CO127" s="178"/>
      <c r="CP127" s="178"/>
      <c r="CQ127" s="178"/>
      <c r="CR127" s="178"/>
      <c r="CS127" s="178"/>
      <c r="CT127" s="178"/>
      <c r="CU127" s="178"/>
      <c r="CV127" s="178"/>
      <c r="CW127" s="178"/>
      <c r="CX127" s="178"/>
      <c r="CY127" s="178"/>
      <c r="CZ127" s="178"/>
      <c r="DA127" s="178"/>
      <c r="DB127" s="178"/>
      <c r="DC127" s="178"/>
      <c r="DD127" s="178"/>
      <c r="DE127" s="178"/>
      <c r="DF127" s="178"/>
      <c r="DG127" s="178"/>
      <c r="DH127" s="178"/>
      <c r="DI127" s="178"/>
      <c r="DJ127" s="178"/>
      <c r="DK127" s="178"/>
      <c r="DL127" s="178"/>
      <c r="DM127" s="178"/>
      <c r="DN127" s="178"/>
      <c r="DO127" s="178"/>
      <c r="DP127" s="178"/>
      <c r="DQ127" s="178"/>
      <c r="DR127" s="178"/>
      <c r="DS127" s="178"/>
      <c r="DT127" s="178"/>
      <c r="DU127" s="178"/>
      <c r="DV127" s="178"/>
      <c r="DW127" s="178"/>
      <c r="DX127" s="178"/>
      <c r="DY127" s="178"/>
      <c r="DZ127" s="178"/>
      <c r="EA127" s="178"/>
      <c r="EB127" s="178"/>
      <c r="EC127" s="178"/>
      <c r="ED127" s="178"/>
      <c r="EE127" s="178"/>
      <c r="EF127" s="178"/>
      <c r="EG127" s="178"/>
      <c r="EH127" s="178"/>
      <c r="EI127" s="178"/>
      <c r="EJ127" s="178"/>
      <c r="EK127" s="178"/>
      <c r="EL127" s="178"/>
      <c r="EM127" s="178"/>
      <c r="EN127" s="178"/>
      <c r="EO127" s="178"/>
      <c r="EP127" s="178"/>
      <c r="EQ127" s="178"/>
      <c r="ER127" s="178"/>
      <c r="ES127" s="178"/>
      <c r="ET127" s="178"/>
      <c r="EU127" s="178"/>
      <c r="EV127" s="178"/>
      <c r="EW127" s="178"/>
      <c r="EX127" s="178"/>
      <c r="EY127" s="178"/>
      <c r="EZ127" s="178"/>
      <c r="FA127" s="178"/>
      <c r="FB127" s="178"/>
      <c r="FC127" s="178"/>
      <c r="FD127" s="178"/>
      <c r="FE127" s="178"/>
      <c r="FF127" s="178"/>
      <c r="FG127" s="178"/>
      <c r="FH127" s="178"/>
      <c r="FI127" s="178"/>
      <c r="FJ127" s="178"/>
      <c r="FK127" s="178"/>
      <c r="FL127" s="178"/>
      <c r="FM127" s="178"/>
      <c r="FN127" s="178"/>
      <c r="FO127" s="178"/>
      <c r="FP127" s="178"/>
      <c r="FQ127" s="178"/>
      <c r="FR127" s="178"/>
      <c r="FS127" s="178"/>
      <c r="FT127" s="178"/>
      <c r="FU127" s="178"/>
      <c r="FV127" s="178"/>
    </row>
    <row r="128" spans="1:178" ht="45" customHeight="1" x14ac:dyDescent="0.25">
      <c r="A128" s="146">
        <v>83</v>
      </c>
      <c r="B128" s="145">
        <v>2020</v>
      </c>
      <c r="C128" s="173" t="s">
        <v>345</v>
      </c>
      <c r="D128" s="148" t="s">
        <v>1473</v>
      </c>
      <c r="E128" s="174" t="s">
        <v>137</v>
      </c>
      <c r="F128" s="148" t="s">
        <v>32</v>
      </c>
      <c r="G128" s="149" t="s">
        <v>158</v>
      </c>
      <c r="H128" s="150" t="s">
        <v>777</v>
      </c>
      <c r="I128" s="151" t="s">
        <v>132</v>
      </c>
      <c r="J128" s="152" t="s">
        <v>352</v>
      </c>
      <c r="K128" s="153">
        <v>45</v>
      </c>
      <c r="L128" s="154" t="str">
        <f>IF(ISERROR(VLOOKUP(K128,Eje_Pilar_Prop!$C$2:$E$104,2,FALSE))," ",VLOOKUP(K128,Eje_Pilar_Prop!$C$2:$E$104,2,FALSE))</f>
        <v>Gobernanza e influencia local, regional e internacional</v>
      </c>
      <c r="M128" s="154" t="str">
        <f>IF(ISERROR(VLOOKUP(K128,Eje_Pilar_Prop!$C$2:$E$104,3,FALSE))," ",VLOOKUP(K128,Eje_Pilar_Prop!$C$2:$E$104,3,FALSE))</f>
        <v>Eje Transversal 4 Gobierno Legitimo, Fortalecimiento Local y Eficiencia</v>
      </c>
      <c r="N128" s="155" t="s">
        <v>874</v>
      </c>
      <c r="O128" s="164">
        <v>52990899</v>
      </c>
      <c r="P128" s="150" t="s">
        <v>1007</v>
      </c>
      <c r="Q128" s="157">
        <v>16800000</v>
      </c>
      <c r="R128" s="158"/>
      <c r="S128" s="159"/>
      <c r="T128" s="160"/>
      <c r="U128" s="157"/>
      <c r="V128" s="161">
        <f t="shared" si="0"/>
        <v>16800000</v>
      </c>
      <c r="W128" s="162">
        <v>16800000</v>
      </c>
      <c r="X128" s="163">
        <v>43887</v>
      </c>
      <c r="Y128" s="163">
        <v>43888</v>
      </c>
      <c r="Z128" s="163">
        <v>44008</v>
      </c>
      <c r="AA128" s="145">
        <v>120</v>
      </c>
      <c r="AB128" s="145"/>
      <c r="AC128" s="145"/>
      <c r="AD128" s="164"/>
      <c r="AE128" s="165"/>
      <c r="AF128" s="163"/>
      <c r="AG128" s="157"/>
      <c r="AH128" s="146"/>
      <c r="AI128" s="146"/>
      <c r="AJ128" s="146" t="s">
        <v>1471</v>
      </c>
      <c r="AK128" s="146"/>
      <c r="AL128" s="166">
        <f t="shared" si="4"/>
        <v>1</v>
      </c>
      <c r="AM128" s="177">
        <f>IF(SUMPRODUCT((A$14:A128=A128)*(B$14:B128=B128)*(D$14:D128=D128))&gt;1,0,1)</f>
        <v>1</v>
      </c>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78"/>
      <c r="BQ128" s="178"/>
      <c r="BR128" s="178"/>
      <c r="BS128" s="178"/>
      <c r="BT128" s="178"/>
      <c r="BU128" s="178"/>
      <c r="BV128" s="178"/>
      <c r="BW128" s="178"/>
      <c r="BX128" s="178"/>
      <c r="BY128" s="178"/>
      <c r="BZ128" s="178"/>
      <c r="CA128" s="178"/>
      <c r="CB128" s="178"/>
      <c r="CC128" s="178"/>
      <c r="CD128" s="178"/>
      <c r="CE128" s="178"/>
      <c r="CF128" s="178"/>
      <c r="CG128" s="178"/>
      <c r="CH128" s="178"/>
      <c r="CI128" s="178"/>
      <c r="CJ128" s="178"/>
      <c r="CK128" s="178"/>
      <c r="CL128" s="178"/>
      <c r="CM128" s="178"/>
      <c r="CN128" s="178"/>
      <c r="CO128" s="178"/>
      <c r="CP128" s="178"/>
      <c r="CQ128" s="178"/>
      <c r="CR128" s="178"/>
      <c r="CS128" s="178"/>
      <c r="CT128" s="178"/>
      <c r="CU128" s="178"/>
      <c r="CV128" s="178"/>
      <c r="CW128" s="178"/>
      <c r="CX128" s="178"/>
      <c r="CY128" s="178"/>
      <c r="CZ128" s="178"/>
      <c r="DA128" s="178"/>
      <c r="DB128" s="178"/>
      <c r="DC128" s="178"/>
      <c r="DD128" s="178"/>
      <c r="DE128" s="178"/>
      <c r="DF128" s="178"/>
      <c r="DG128" s="178"/>
      <c r="DH128" s="178"/>
      <c r="DI128" s="178"/>
      <c r="DJ128" s="178"/>
      <c r="DK128" s="178"/>
      <c r="DL128" s="178"/>
      <c r="DM128" s="178"/>
      <c r="DN128" s="178"/>
      <c r="DO128" s="178"/>
      <c r="DP128" s="178"/>
      <c r="DQ128" s="178"/>
      <c r="DR128" s="178"/>
      <c r="DS128" s="178"/>
      <c r="DT128" s="178"/>
      <c r="DU128" s="178"/>
      <c r="DV128" s="178"/>
      <c r="DW128" s="178"/>
      <c r="DX128" s="178"/>
      <c r="DY128" s="178"/>
      <c r="DZ128" s="178"/>
      <c r="EA128" s="178"/>
      <c r="EB128" s="178"/>
      <c r="EC128" s="178"/>
      <c r="ED128" s="178"/>
      <c r="EE128" s="178"/>
      <c r="EF128" s="178"/>
      <c r="EG128" s="178"/>
      <c r="EH128" s="178"/>
      <c r="EI128" s="178"/>
      <c r="EJ128" s="178"/>
      <c r="EK128" s="178"/>
      <c r="EL128" s="178"/>
      <c r="EM128" s="178"/>
      <c r="EN128" s="178"/>
      <c r="EO128" s="178"/>
      <c r="EP128" s="178"/>
      <c r="EQ128" s="178"/>
      <c r="ER128" s="178"/>
      <c r="ES128" s="178"/>
      <c r="ET128" s="178"/>
      <c r="EU128" s="178"/>
      <c r="EV128" s="178"/>
      <c r="EW128" s="178"/>
      <c r="EX128" s="178"/>
      <c r="EY128" s="178"/>
      <c r="EZ128" s="178"/>
      <c r="FA128" s="178"/>
      <c r="FB128" s="178"/>
      <c r="FC128" s="178"/>
      <c r="FD128" s="178"/>
      <c r="FE128" s="178"/>
      <c r="FF128" s="178"/>
      <c r="FG128" s="178"/>
      <c r="FH128" s="178"/>
      <c r="FI128" s="178"/>
      <c r="FJ128" s="178"/>
      <c r="FK128" s="178"/>
      <c r="FL128" s="178"/>
      <c r="FM128" s="178"/>
      <c r="FN128" s="178"/>
      <c r="FO128" s="178"/>
      <c r="FP128" s="178"/>
      <c r="FQ128" s="178"/>
      <c r="FR128" s="178"/>
      <c r="FS128" s="178"/>
      <c r="FT128" s="178"/>
      <c r="FU128" s="178"/>
      <c r="FV128" s="178"/>
    </row>
    <row r="129" spans="1:178" ht="45" customHeight="1" x14ac:dyDescent="0.25">
      <c r="A129" s="146">
        <v>84</v>
      </c>
      <c r="B129" s="145">
        <v>2020</v>
      </c>
      <c r="C129" s="173" t="s">
        <v>345</v>
      </c>
      <c r="D129" s="148" t="s">
        <v>1473</v>
      </c>
      <c r="E129" s="174" t="s">
        <v>137</v>
      </c>
      <c r="F129" s="148" t="s">
        <v>32</v>
      </c>
      <c r="G129" s="149" t="s">
        <v>158</v>
      </c>
      <c r="H129" s="150" t="s">
        <v>776</v>
      </c>
      <c r="I129" s="151" t="s">
        <v>132</v>
      </c>
      <c r="J129" s="152" t="s">
        <v>352</v>
      </c>
      <c r="K129" s="153">
        <v>45</v>
      </c>
      <c r="L129" s="154" t="str">
        <f>IF(ISERROR(VLOOKUP(K129,Eje_Pilar_Prop!$C$2:$E$104,2,FALSE))," ",VLOOKUP(K129,Eje_Pilar_Prop!$C$2:$E$104,2,FALSE))</f>
        <v>Gobernanza e influencia local, regional e internacional</v>
      </c>
      <c r="M129" s="154" t="str">
        <f>IF(ISERROR(VLOOKUP(K129,Eje_Pilar_Prop!$C$2:$E$104,3,FALSE))," ",VLOOKUP(K129,Eje_Pilar_Prop!$C$2:$E$104,3,FALSE))</f>
        <v>Eje Transversal 4 Gobierno Legitimo, Fortalecimiento Local y Eficiencia</v>
      </c>
      <c r="N129" s="155" t="s">
        <v>874</v>
      </c>
      <c r="O129" s="164">
        <v>40442809</v>
      </c>
      <c r="P129" s="150" t="s">
        <v>1008</v>
      </c>
      <c r="Q129" s="157">
        <v>16800000</v>
      </c>
      <c r="R129" s="158"/>
      <c r="S129" s="159"/>
      <c r="T129" s="160"/>
      <c r="U129" s="157"/>
      <c r="V129" s="161">
        <f t="shared" si="0"/>
        <v>16800000</v>
      </c>
      <c r="W129" s="162">
        <v>16800000</v>
      </c>
      <c r="X129" s="163">
        <v>43886</v>
      </c>
      <c r="Y129" s="163">
        <v>43888</v>
      </c>
      <c r="Z129" s="163">
        <v>44008</v>
      </c>
      <c r="AA129" s="145">
        <v>120</v>
      </c>
      <c r="AB129" s="145"/>
      <c r="AC129" s="145"/>
      <c r="AD129" s="164"/>
      <c r="AE129" s="165"/>
      <c r="AF129" s="163"/>
      <c r="AG129" s="157"/>
      <c r="AH129" s="146"/>
      <c r="AI129" s="146"/>
      <c r="AJ129" s="146" t="s">
        <v>1471</v>
      </c>
      <c r="AK129" s="146"/>
      <c r="AL129" s="166">
        <f t="shared" si="4"/>
        <v>1</v>
      </c>
      <c r="AM129" s="177">
        <f>IF(SUMPRODUCT((A$14:A129=A129)*(B$14:B129=B129)*(D$14:D129=D129))&gt;1,0,1)</f>
        <v>1</v>
      </c>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8"/>
      <c r="BM129" s="178"/>
      <c r="BN129" s="178"/>
      <c r="BO129" s="178"/>
      <c r="BP129" s="178"/>
      <c r="BQ129" s="178"/>
      <c r="BR129" s="178"/>
      <c r="BS129" s="178"/>
      <c r="BT129" s="178"/>
      <c r="BU129" s="178"/>
      <c r="BV129" s="178"/>
      <c r="BW129" s="178"/>
      <c r="BX129" s="178"/>
      <c r="BY129" s="178"/>
      <c r="BZ129" s="178"/>
      <c r="CA129" s="178"/>
      <c r="CB129" s="178"/>
      <c r="CC129" s="178"/>
      <c r="CD129" s="178"/>
      <c r="CE129" s="178"/>
      <c r="CF129" s="178"/>
      <c r="CG129" s="178"/>
      <c r="CH129" s="178"/>
      <c r="CI129" s="178"/>
      <c r="CJ129" s="178"/>
      <c r="CK129" s="178"/>
      <c r="CL129" s="178"/>
      <c r="CM129" s="178"/>
      <c r="CN129" s="178"/>
      <c r="CO129" s="178"/>
      <c r="CP129" s="178"/>
      <c r="CQ129" s="178"/>
      <c r="CR129" s="178"/>
      <c r="CS129" s="178"/>
      <c r="CT129" s="178"/>
      <c r="CU129" s="178"/>
      <c r="CV129" s="178"/>
      <c r="CW129" s="178"/>
      <c r="CX129" s="178"/>
      <c r="CY129" s="178"/>
      <c r="CZ129" s="178"/>
      <c r="DA129" s="178"/>
      <c r="DB129" s="178"/>
      <c r="DC129" s="178"/>
      <c r="DD129" s="178"/>
      <c r="DE129" s="178"/>
      <c r="DF129" s="178"/>
      <c r="DG129" s="178"/>
      <c r="DH129" s="178"/>
      <c r="DI129" s="178"/>
      <c r="DJ129" s="178"/>
      <c r="DK129" s="178"/>
      <c r="DL129" s="178"/>
      <c r="DM129" s="178"/>
      <c r="DN129" s="178"/>
      <c r="DO129" s="178"/>
      <c r="DP129" s="178"/>
      <c r="DQ129" s="178"/>
      <c r="DR129" s="178"/>
      <c r="DS129" s="178"/>
      <c r="DT129" s="178"/>
      <c r="DU129" s="178"/>
      <c r="DV129" s="178"/>
      <c r="DW129" s="178"/>
      <c r="DX129" s="178"/>
      <c r="DY129" s="178"/>
      <c r="DZ129" s="178"/>
      <c r="EA129" s="178"/>
      <c r="EB129" s="178"/>
      <c r="EC129" s="178"/>
      <c r="ED129" s="178"/>
      <c r="EE129" s="178"/>
      <c r="EF129" s="178"/>
      <c r="EG129" s="178"/>
      <c r="EH129" s="178"/>
      <c r="EI129" s="178"/>
      <c r="EJ129" s="178"/>
      <c r="EK129" s="178"/>
      <c r="EL129" s="178"/>
      <c r="EM129" s="178"/>
      <c r="EN129" s="178"/>
      <c r="EO129" s="178"/>
      <c r="EP129" s="178"/>
      <c r="EQ129" s="178"/>
      <c r="ER129" s="178"/>
      <c r="ES129" s="178"/>
      <c r="ET129" s="178"/>
      <c r="EU129" s="178"/>
      <c r="EV129" s="178"/>
      <c r="EW129" s="178"/>
      <c r="EX129" s="178"/>
      <c r="EY129" s="178"/>
      <c r="EZ129" s="178"/>
      <c r="FA129" s="178"/>
      <c r="FB129" s="178"/>
      <c r="FC129" s="178"/>
      <c r="FD129" s="178"/>
      <c r="FE129" s="178"/>
      <c r="FF129" s="178"/>
      <c r="FG129" s="178"/>
      <c r="FH129" s="178"/>
      <c r="FI129" s="178"/>
      <c r="FJ129" s="178"/>
      <c r="FK129" s="178"/>
      <c r="FL129" s="178"/>
      <c r="FM129" s="178"/>
      <c r="FN129" s="178"/>
      <c r="FO129" s="178"/>
      <c r="FP129" s="178"/>
      <c r="FQ129" s="178"/>
      <c r="FR129" s="178"/>
      <c r="FS129" s="178"/>
      <c r="FT129" s="178"/>
      <c r="FU129" s="178"/>
      <c r="FV129" s="178"/>
    </row>
    <row r="130" spans="1:178" ht="45" customHeight="1" x14ac:dyDescent="0.25">
      <c r="A130" s="146">
        <v>85</v>
      </c>
      <c r="B130" s="145">
        <v>2020</v>
      </c>
      <c r="C130" s="173" t="s">
        <v>345</v>
      </c>
      <c r="D130" s="148" t="s">
        <v>1512</v>
      </c>
      <c r="E130" s="174" t="s">
        <v>137</v>
      </c>
      <c r="F130" s="148" t="s">
        <v>32</v>
      </c>
      <c r="G130" s="149" t="s">
        <v>158</v>
      </c>
      <c r="H130" s="150" t="s">
        <v>775</v>
      </c>
      <c r="I130" s="151" t="s">
        <v>132</v>
      </c>
      <c r="J130" s="152" t="s">
        <v>352</v>
      </c>
      <c r="K130" s="153">
        <v>45</v>
      </c>
      <c r="L130" s="154" t="str">
        <f>IF(ISERROR(VLOOKUP(K130,Eje_Pilar_Prop!$C$2:$E$104,2,FALSE))," ",VLOOKUP(K130,Eje_Pilar_Prop!$C$2:$E$104,2,FALSE))</f>
        <v>Gobernanza e influencia local, regional e internacional</v>
      </c>
      <c r="M130" s="154" t="str">
        <f>IF(ISERROR(VLOOKUP(K130,Eje_Pilar_Prop!$C$2:$E$104,3,FALSE))," ",VLOOKUP(K130,Eje_Pilar_Prop!$C$2:$E$104,3,FALSE))</f>
        <v>Eje Transversal 4 Gobierno Legitimo, Fortalecimiento Local y Eficiencia</v>
      </c>
      <c r="N130" s="155" t="s">
        <v>877</v>
      </c>
      <c r="O130" s="164">
        <v>7365712</v>
      </c>
      <c r="P130" s="150" t="s">
        <v>1009</v>
      </c>
      <c r="Q130" s="157">
        <v>16800000</v>
      </c>
      <c r="R130" s="158"/>
      <c r="S130" s="159"/>
      <c r="T130" s="160">
        <v>1</v>
      </c>
      <c r="U130" s="157">
        <v>8400000</v>
      </c>
      <c r="V130" s="161">
        <f t="shared" si="0"/>
        <v>25200000</v>
      </c>
      <c r="W130" s="162">
        <v>25060000</v>
      </c>
      <c r="X130" s="163">
        <v>43893</v>
      </c>
      <c r="Y130" s="163">
        <v>43896</v>
      </c>
      <c r="Z130" s="163">
        <v>44079</v>
      </c>
      <c r="AA130" s="145">
        <v>120</v>
      </c>
      <c r="AB130" s="145">
        <v>1</v>
      </c>
      <c r="AC130" s="145">
        <v>60</v>
      </c>
      <c r="AD130" s="164"/>
      <c r="AE130" s="165"/>
      <c r="AF130" s="163"/>
      <c r="AG130" s="157"/>
      <c r="AH130" s="146"/>
      <c r="AI130" s="146"/>
      <c r="AJ130" s="146" t="s">
        <v>1471</v>
      </c>
      <c r="AK130" s="146"/>
      <c r="AL130" s="166">
        <f t="shared" si="4"/>
        <v>0.99444444444444446</v>
      </c>
      <c r="AM130" s="177">
        <f>IF(SUMPRODUCT((A$14:A130=A130)*(B$14:B130=B130)*(D$14:D130=D130))&gt;1,0,1)</f>
        <v>1</v>
      </c>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c r="CM130" s="178"/>
      <c r="CN130" s="178"/>
      <c r="CO130" s="178"/>
      <c r="CP130" s="178"/>
      <c r="CQ130" s="178"/>
      <c r="CR130" s="178"/>
      <c r="CS130" s="178"/>
      <c r="CT130" s="178"/>
      <c r="CU130" s="178"/>
      <c r="CV130" s="178"/>
      <c r="CW130" s="178"/>
      <c r="CX130" s="178"/>
      <c r="CY130" s="178"/>
      <c r="CZ130" s="178"/>
      <c r="DA130" s="178"/>
      <c r="DB130" s="178"/>
      <c r="DC130" s="178"/>
      <c r="DD130" s="178"/>
      <c r="DE130" s="178"/>
      <c r="DF130" s="178"/>
      <c r="DG130" s="178"/>
      <c r="DH130" s="178"/>
      <c r="DI130" s="178"/>
      <c r="DJ130" s="178"/>
      <c r="DK130" s="178"/>
      <c r="DL130" s="178"/>
      <c r="DM130" s="178"/>
      <c r="DN130" s="178"/>
      <c r="DO130" s="178"/>
      <c r="DP130" s="178"/>
      <c r="DQ130" s="178"/>
      <c r="DR130" s="178"/>
      <c r="DS130" s="178"/>
      <c r="DT130" s="178"/>
      <c r="DU130" s="178"/>
      <c r="DV130" s="178"/>
      <c r="DW130" s="178"/>
      <c r="DX130" s="178"/>
      <c r="DY130" s="178"/>
      <c r="DZ130" s="178"/>
      <c r="EA130" s="178"/>
      <c r="EB130" s="178"/>
      <c r="EC130" s="178"/>
      <c r="ED130" s="178"/>
      <c r="EE130" s="178"/>
      <c r="EF130" s="178"/>
      <c r="EG130" s="178"/>
      <c r="EH130" s="178"/>
      <c r="EI130" s="178"/>
      <c r="EJ130" s="178"/>
      <c r="EK130" s="178"/>
      <c r="EL130" s="178"/>
      <c r="EM130" s="178"/>
      <c r="EN130" s="178"/>
      <c r="EO130" s="178"/>
      <c r="EP130" s="178"/>
      <c r="EQ130" s="178"/>
      <c r="ER130" s="178"/>
      <c r="ES130" s="178"/>
      <c r="ET130" s="178"/>
      <c r="EU130" s="178"/>
      <c r="EV130" s="178"/>
      <c r="EW130" s="178"/>
      <c r="EX130" s="178"/>
      <c r="EY130" s="178"/>
      <c r="EZ130" s="178"/>
      <c r="FA130" s="178"/>
      <c r="FB130" s="178"/>
      <c r="FC130" s="178"/>
      <c r="FD130" s="178"/>
      <c r="FE130" s="178"/>
      <c r="FF130" s="178"/>
      <c r="FG130" s="178"/>
      <c r="FH130" s="178"/>
      <c r="FI130" s="178"/>
      <c r="FJ130" s="178"/>
      <c r="FK130" s="178"/>
      <c r="FL130" s="178"/>
      <c r="FM130" s="178"/>
      <c r="FN130" s="178"/>
      <c r="FO130" s="178"/>
      <c r="FP130" s="178"/>
      <c r="FQ130" s="178"/>
      <c r="FR130" s="178"/>
      <c r="FS130" s="178"/>
      <c r="FT130" s="178"/>
      <c r="FU130" s="178"/>
      <c r="FV130" s="178"/>
    </row>
    <row r="131" spans="1:178" ht="45" customHeight="1" x14ac:dyDescent="0.25">
      <c r="A131" s="146">
        <v>86</v>
      </c>
      <c r="B131" s="145">
        <v>2020</v>
      </c>
      <c r="C131" s="173" t="s">
        <v>345</v>
      </c>
      <c r="D131" s="148" t="s">
        <v>1473</v>
      </c>
      <c r="E131" s="174" t="s">
        <v>137</v>
      </c>
      <c r="F131" s="148" t="s">
        <v>32</v>
      </c>
      <c r="G131" s="149" t="s">
        <v>158</v>
      </c>
      <c r="H131" s="150" t="s">
        <v>774</v>
      </c>
      <c r="I131" s="151" t="s">
        <v>132</v>
      </c>
      <c r="J131" s="152" t="s">
        <v>352</v>
      </c>
      <c r="K131" s="153">
        <v>45</v>
      </c>
      <c r="L131" s="154" t="str">
        <f>IF(ISERROR(VLOOKUP(K131,Eje_Pilar_Prop!$C$2:$E$104,2,FALSE))," ",VLOOKUP(K131,Eje_Pilar_Prop!$C$2:$E$104,2,FALSE))</f>
        <v>Gobernanza e influencia local, regional e internacional</v>
      </c>
      <c r="M131" s="154" t="str">
        <f>IF(ISERROR(VLOOKUP(K131,Eje_Pilar_Prop!$C$2:$E$104,3,FALSE))," ",VLOOKUP(K131,Eje_Pilar_Prop!$C$2:$E$104,3,FALSE))</f>
        <v>Eje Transversal 4 Gobierno Legitimo, Fortalecimiento Local y Eficiencia</v>
      </c>
      <c r="N131" s="155" t="s">
        <v>874</v>
      </c>
      <c r="O131" s="164">
        <v>1030523881</v>
      </c>
      <c r="P131" s="150" t="s">
        <v>1010</v>
      </c>
      <c r="Q131" s="157">
        <v>16800000</v>
      </c>
      <c r="R131" s="158"/>
      <c r="S131" s="159"/>
      <c r="T131" s="160"/>
      <c r="U131" s="157"/>
      <c r="V131" s="161">
        <f t="shared" si="0"/>
        <v>16800000</v>
      </c>
      <c r="W131" s="162">
        <v>13160000</v>
      </c>
      <c r="X131" s="163">
        <v>43886</v>
      </c>
      <c r="Y131" s="163">
        <v>43888</v>
      </c>
      <c r="Z131" s="163">
        <v>44008</v>
      </c>
      <c r="AA131" s="145">
        <v>120</v>
      </c>
      <c r="AB131" s="145"/>
      <c r="AC131" s="145"/>
      <c r="AD131" s="164"/>
      <c r="AE131" s="165"/>
      <c r="AF131" s="163"/>
      <c r="AG131" s="157"/>
      <c r="AH131" s="146"/>
      <c r="AI131" s="146"/>
      <c r="AJ131" s="146" t="s">
        <v>1471</v>
      </c>
      <c r="AK131" s="146"/>
      <c r="AL131" s="166">
        <f t="shared" si="4"/>
        <v>0.78333333333333333</v>
      </c>
      <c r="AM131" s="177">
        <f>IF(SUMPRODUCT((A$14:A131=A131)*(B$14:B131=B131)*(D$14:D131=D131))&gt;1,0,1)</f>
        <v>1</v>
      </c>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78"/>
      <c r="DP131" s="178"/>
      <c r="DQ131" s="178"/>
      <c r="DR131" s="178"/>
      <c r="DS131" s="178"/>
      <c r="DT131" s="178"/>
      <c r="DU131" s="178"/>
      <c r="DV131" s="178"/>
      <c r="DW131" s="178"/>
      <c r="DX131" s="178"/>
      <c r="DY131" s="178"/>
      <c r="DZ131" s="178"/>
      <c r="EA131" s="178"/>
      <c r="EB131" s="178"/>
      <c r="EC131" s="178"/>
      <c r="ED131" s="178"/>
      <c r="EE131" s="178"/>
      <c r="EF131" s="178"/>
      <c r="EG131" s="178"/>
      <c r="EH131" s="178"/>
      <c r="EI131" s="178"/>
      <c r="EJ131" s="178"/>
      <c r="EK131" s="178"/>
      <c r="EL131" s="178"/>
      <c r="EM131" s="178"/>
      <c r="EN131" s="178"/>
      <c r="EO131" s="178"/>
      <c r="EP131" s="178"/>
      <c r="EQ131" s="178"/>
      <c r="ER131" s="178"/>
      <c r="ES131" s="178"/>
      <c r="ET131" s="178"/>
      <c r="EU131" s="178"/>
      <c r="EV131" s="178"/>
      <c r="EW131" s="178"/>
      <c r="EX131" s="178"/>
      <c r="EY131" s="178"/>
      <c r="EZ131" s="178"/>
      <c r="FA131" s="178"/>
      <c r="FB131" s="178"/>
      <c r="FC131" s="178"/>
      <c r="FD131" s="178"/>
      <c r="FE131" s="178"/>
      <c r="FF131" s="178"/>
      <c r="FG131" s="178"/>
      <c r="FH131" s="178"/>
      <c r="FI131" s="178"/>
      <c r="FJ131" s="178"/>
      <c r="FK131" s="178"/>
      <c r="FL131" s="178"/>
      <c r="FM131" s="178"/>
      <c r="FN131" s="178"/>
      <c r="FO131" s="178"/>
      <c r="FP131" s="178"/>
      <c r="FQ131" s="178"/>
      <c r="FR131" s="178"/>
      <c r="FS131" s="178"/>
      <c r="FT131" s="178"/>
      <c r="FU131" s="178"/>
      <c r="FV131" s="178"/>
    </row>
    <row r="132" spans="1:178" ht="45" customHeight="1" x14ac:dyDescent="0.25">
      <c r="A132" s="146">
        <v>87</v>
      </c>
      <c r="B132" s="145">
        <v>2020</v>
      </c>
      <c r="C132" s="173" t="s">
        <v>345</v>
      </c>
      <c r="D132" s="148" t="s">
        <v>1513</v>
      </c>
      <c r="E132" s="174" t="s">
        <v>137</v>
      </c>
      <c r="F132" s="148" t="s">
        <v>32</v>
      </c>
      <c r="G132" s="149" t="s">
        <v>158</v>
      </c>
      <c r="H132" s="150" t="s">
        <v>773</v>
      </c>
      <c r="I132" s="151" t="s">
        <v>132</v>
      </c>
      <c r="J132" s="152" t="s">
        <v>352</v>
      </c>
      <c r="K132" s="153">
        <v>45</v>
      </c>
      <c r="L132" s="154" t="str">
        <f>IF(ISERROR(VLOOKUP(K132,Eje_Pilar_Prop!$C$2:$E$104,2,FALSE))," ",VLOOKUP(K132,Eje_Pilar_Prop!$C$2:$E$104,2,FALSE))</f>
        <v>Gobernanza e influencia local, regional e internacional</v>
      </c>
      <c r="M132" s="154" t="str">
        <f>IF(ISERROR(VLOOKUP(K132,Eje_Pilar_Prop!$C$2:$E$104,3,FALSE))," ",VLOOKUP(K132,Eje_Pilar_Prop!$C$2:$E$104,3,FALSE))</f>
        <v>Eje Transversal 4 Gobierno Legitimo, Fortalecimiento Local y Eficiencia</v>
      </c>
      <c r="N132" s="155" t="s">
        <v>874</v>
      </c>
      <c r="O132" s="164">
        <v>71674865</v>
      </c>
      <c r="P132" s="150" t="s">
        <v>1011</v>
      </c>
      <c r="Q132" s="157">
        <v>14000000</v>
      </c>
      <c r="R132" s="158"/>
      <c r="S132" s="159"/>
      <c r="T132" s="160">
        <v>1</v>
      </c>
      <c r="U132" s="157">
        <v>7000000</v>
      </c>
      <c r="V132" s="161">
        <f t="shared" si="0"/>
        <v>21000000</v>
      </c>
      <c r="W132" s="162">
        <v>21000000</v>
      </c>
      <c r="X132" s="163">
        <v>43888</v>
      </c>
      <c r="Y132" s="163">
        <v>43893</v>
      </c>
      <c r="Z132" s="163">
        <v>44076</v>
      </c>
      <c r="AA132" s="145">
        <v>120</v>
      </c>
      <c r="AB132" s="145">
        <v>1</v>
      </c>
      <c r="AC132" s="145">
        <v>60</v>
      </c>
      <c r="AD132" s="164"/>
      <c r="AE132" s="165"/>
      <c r="AF132" s="163"/>
      <c r="AG132" s="157"/>
      <c r="AH132" s="146"/>
      <c r="AI132" s="146"/>
      <c r="AJ132" s="146" t="s">
        <v>1471</v>
      </c>
      <c r="AK132" s="146"/>
      <c r="AL132" s="166">
        <f t="shared" si="4"/>
        <v>1</v>
      </c>
      <c r="AM132" s="177">
        <f>IF(SUMPRODUCT((A$14:A132=A132)*(B$14:B132=B132)*(D$14:D132=D132))&gt;1,0,1)</f>
        <v>1</v>
      </c>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8"/>
      <c r="EE132" s="178"/>
      <c r="EF132" s="178"/>
      <c r="EG132" s="178"/>
      <c r="EH132" s="178"/>
      <c r="EI132" s="178"/>
      <c r="EJ132" s="178"/>
      <c r="EK132" s="178"/>
      <c r="EL132" s="178"/>
      <c r="EM132" s="178"/>
      <c r="EN132" s="178"/>
      <c r="EO132" s="178"/>
      <c r="EP132" s="178"/>
      <c r="EQ132" s="178"/>
      <c r="ER132" s="178"/>
      <c r="ES132" s="178"/>
      <c r="ET132" s="178"/>
      <c r="EU132" s="178"/>
      <c r="EV132" s="178"/>
      <c r="EW132" s="178"/>
      <c r="EX132" s="178"/>
      <c r="EY132" s="178"/>
      <c r="EZ132" s="178"/>
      <c r="FA132" s="178"/>
      <c r="FB132" s="178"/>
      <c r="FC132" s="178"/>
      <c r="FD132" s="178"/>
      <c r="FE132" s="178"/>
      <c r="FF132" s="178"/>
      <c r="FG132" s="178"/>
      <c r="FH132" s="178"/>
      <c r="FI132" s="178"/>
      <c r="FJ132" s="178"/>
      <c r="FK132" s="178"/>
      <c r="FL132" s="178"/>
      <c r="FM132" s="178"/>
      <c r="FN132" s="178"/>
      <c r="FO132" s="178"/>
      <c r="FP132" s="178"/>
      <c r="FQ132" s="178"/>
      <c r="FR132" s="178"/>
      <c r="FS132" s="178"/>
      <c r="FT132" s="178"/>
      <c r="FU132" s="178"/>
      <c r="FV132" s="178"/>
    </row>
    <row r="133" spans="1:178" ht="45" customHeight="1" x14ac:dyDescent="0.25">
      <c r="A133" s="146">
        <v>88</v>
      </c>
      <c r="B133" s="145">
        <v>2020</v>
      </c>
      <c r="C133" s="173" t="s">
        <v>345</v>
      </c>
      <c r="D133" s="148" t="s">
        <v>1477</v>
      </c>
      <c r="E133" s="174" t="s">
        <v>137</v>
      </c>
      <c r="F133" s="148" t="s">
        <v>32</v>
      </c>
      <c r="G133" s="149" t="s">
        <v>158</v>
      </c>
      <c r="H133" s="150" t="s">
        <v>772</v>
      </c>
      <c r="I133" s="151" t="s">
        <v>132</v>
      </c>
      <c r="J133" s="152" t="s">
        <v>352</v>
      </c>
      <c r="K133" s="153">
        <v>45</v>
      </c>
      <c r="L133" s="154" t="str">
        <f>IF(ISERROR(VLOOKUP(K133,Eje_Pilar_Prop!$C$2:$E$104,2,FALSE))," ",VLOOKUP(K133,Eje_Pilar_Prop!$C$2:$E$104,2,FALSE))</f>
        <v>Gobernanza e influencia local, regional e internacional</v>
      </c>
      <c r="M133" s="154" t="str">
        <f>IF(ISERROR(VLOOKUP(K133,Eje_Pilar_Prop!$C$2:$E$104,3,FALSE))," ",VLOOKUP(K133,Eje_Pilar_Prop!$C$2:$E$104,3,FALSE))</f>
        <v>Eje Transversal 4 Gobierno Legitimo, Fortalecimiento Local y Eficiencia</v>
      </c>
      <c r="N133" s="155" t="s">
        <v>877</v>
      </c>
      <c r="O133" s="164">
        <v>1019051305</v>
      </c>
      <c r="P133" s="150" t="s">
        <v>1012</v>
      </c>
      <c r="Q133" s="157">
        <v>8800000</v>
      </c>
      <c r="R133" s="158"/>
      <c r="S133" s="159"/>
      <c r="T133" s="160"/>
      <c r="U133" s="157"/>
      <c r="V133" s="161">
        <f t="shared" si="0"/>
        <v>8800000</v>
      </c>
      <c r="W133" s="162">
        <v>8726667</v>
      </c>
      <c r="X133" s="163">
        <v>43887</v>
      </c>
      <c r="Y133" s="163">
        <v>43892</v>
      </c>
      <c r="Z133" s="163">
        <v>44013</v>
      </c>
      <c r="AA133" s="145">
        <v>120</v>
      </c>
      <c r="AB133" s="145"/>
      <c r="AC133" s="145"/>
      <c r="AD133" s="164"/>
      <c r="AE133" s="165"/>
      <c r="AF133" s="163"/>
      <c r="AG133" s="157"/>
      <c r="AH133" s="146"/>
      <c r="AI133" s="146"/>
      <c r="AJ133" s="146" t="s">
        <v>1471</v>
      </c>
      <c r="AK133" s="146"/>
      <c r="AL133" s="166">
        <f t="shared" si="4"/>
        <v>0.99166670454545458</v>
      </c>
      <c r="AM133" s="177">
        <f>IF(SUMPRODUCT((A$14:A133=A133)*(B$14:B133=B133)*(D$14:D133=D133))&gt;1,0,1)</f>
        <v>1</v>
      </c>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8"/>
      <c r="BY133" s="178"/>
      <c r="BZ133" s="178"/>
      <c r="CA133" s="178"/>
      <c r="CB133" s="178"/>
      <c r="CC133" s="178"/>
      <c r="CD133" s="178"/>
      <c r="CE133" s="178"/>
      <c r="CF133" s="178"/>
      <c r="CG133" s="178"/>
      <c r="CH133" s="178"/>
      <c r="CI133" s="178"/>
      <c r="CJ133" s="178"/>
      <c r="CK133" s="178"/>
      <c r="CL133" s="178"/>
      <c r="CM133" s="178"/>
      <c r="CN133" s="178"/>
      <c r="CO133" s="178"/>
      <c r="CP133" s="178"/>
      <c r="CQ133" s="178"/>
      <c r="CR133" s="178"/>
      <c r="CS133" s="178"/>
      <c r="CT133" s="178"/>
      <c r="CU133" s="178"/>
      <c r="CV133" s="178"/>
      <c r="CW133" s="178"/>
      <c r="CX133" s="178"/>
      <c r="CY133" s="178"/>
      <c r="CZ133" s="178"/>
      <c r="DA133" s="178"/>
      <c r="DB133" s="178"/>
      <c r="DC133" s="178"/>
      <c r="DD133" s="178"/>
      <c r="DE133" s="178"/>
      <c r="DF133" s="178"/>
      <c r="DG133" s="178"/>
      <c r="DH133" s="178"/>
      <c r="DI133" s="178"/>
      <c r="DJ133" s="178"/>
      <c r="DK133" s="178"/>
      <c r="DL133" s="178"/>
      <c r="DM133" s="178"/>
      <c r="DN133" s="178"/>
      <c r="DO133" s="178"/>
      <c r="DP133" s="178"/>
      <c r="DQ133" s="178"/>
      <c r="DR133" s="178"/>
      <c r="DS133" s="178"/>
      <c r="DT133" s="178"/>
      <c r="DU133" s="178"/>
      <c r="DV133" s="178"/>
      <c r="DW133" s="178"/>
      <c r="DX133" s="178"/>
      <c r="DY133" s="178"/>
      <c r="DZ133" s="178"/>
      <c r="EA133" s="178"/>
      <c r="EB133" s="178"/>
      <c r="EC133" s="178"/>
      <c r="ED133" s="178"/>
      <c r="EE133" s="178"/>
      <c r="EF133" s="178"/>
      <c r="EG133" s="178"/>
      <c r="EH133" s="178"/>
      <c r="EI133" s="178"/>
      <c r="EJ133" s="178"/>
      <c r="EK133" s="178"/>
      <c r="EL133" s="178"/>
      <c r="EM133" s="178"/>
      <c r="EN133" s="178"/>
      <c r="EO133" s="178"/>
      <c r="EP133" s="178"/>
      <c r="EQ133" s="178"/>
      <c r="ER133" s="178"/>
      <c r="ES133" s="178"/>
      <c r="ET133" s="178"/>
      <c r="EU133" s="178"/>
      <c r="EV133" s="178"/>
      <c r="EW133" s="178"/>
      <c r="EX133" s="178"/>
      <c r="EY133" s="178"/>
      <c r="EZ133" s="178"/>
      <c r="FA133" s="178"/>
      <c r="FB133" s="178"/>
      <c r="FC133" s="178"/>
      <c r="FD133" s="178"/>
      <c r="FE133" s="178"/>
      <c r="FF133" s="178"/>
      <c r="FG133" s="178"/>
      <c r="FH133" s="178"/>
      <c r="FI133" s="178"/>
      <c r="FJ133" s="178"/>
      <c r="FK133" s="178"/>
      <c r="FL133" s="178"/>
      <c r="FM133" s="178"/>
      <c r="FN133" s="178"/>
      <c r="FO133" s="178"/>
      <c r="FP133" s="178"/>
      <c r="FQ133" s="178"/>
      <c r="FR133" s="178"/>
      <c r="FS133" s="178"/>
      <c r="FT133" s="178"/>
      <c r="FU133" s="178"/>
      <c r="FV133" s="178"/>
    </row>
    <row r="134" spans="1:178" ht="45" customHeight="1" x14ac:dyDescent="0.25">
      <c r="A134" s="146">
        <v>89</v>
      </c>
      <c r="B134" s="145">
        <v>2020</v>
      </c>
      <c r="C134" s="173" t="s">
        <v>345</v>
      </c>
      <c r="D134" s="148" t="s">
        <v>1473</v>
      </c>
      <c r="E134" s="174" t="s">
        <v>137</v>
      </c>
      <c r="F134" s="148" t="s">
        <v>32</v>
      </c>
      <c r="G134" s="149" t="s">
        <v>158</v>
      </c>
      <c r="H134" s="150" t="s">
        <v>771</v>
      </c>
      <c r="I134" s="151" t="s">
        <v>132</v>
      </c>
      <c r="J134" s="152" t="s">
        <v>352</v>
      </c>
      <c r="K134" s="153">
        <v>45</v>
      </c>
      <c r="L134" s="154" t="str">
        <f>IF(ISERROR(VLOOKUP(K134,Eje_Pilar_Prop!$C$2:$E$104,2,FALSE))," ",VLOOKUP(K134,Eje_Pilar_Prop!$C$2:$E$104,2,FALSE))</f>
        <v>Gobernanza e influencia local, regional e internacional</v>
      </c>
      <c r="M134" s="154" t="str">
        <f>IF(ISERROR(VLOOKUP(K134,Eje_Pilar_Prop!$C$2:$E$104,3,FALSE))," ",VLOOKUP(K134,Eje_Pilar_Prop!$C$2:$E$104,3,FALSE))</f>
        <v>Eje Transversal 4 Gobierno Legitimo, Fortalecimiento Local y Eficiencia</v>
      </c>
      <c r="N134" s="155" t="s">
        <v>874</v>
      </c>
      <c r="O134" s="164">
        <v>88216554</v>
      </c>
      <c r="P134" s="150" t="s">
        <v>1013</v>
      </c>
      <c r="Q134" s="157">
        <v>16800000</v>
      </c>
      <c r="R134" s="158"/>
      <c r="S134" s="159"/>
      <c r="T134" s="160">
        <v>1</v>
      </c>
      <c r="U134" s="157">
        <v>8400000</v>
      </c>
      <c r="V134" s="161">
        <f t="shared" si="0"/>
        <v>25200000</v>
      </c>
      <c r="W134" s="162">
        <v>25200000</v>
      </c>
      <c r="X134" s="163">
        <v>43887</v>
      </c>
      <c r="Y134" s="163">
        <v>43888</v>
      </c>
      <c r="Z134" s="163">
        <v>44069</v>
      </c>
      <c r="AA134" s="145">
        <v>120</v>
      </c>
      <c r="AB134" s="145">
        <v>1</v>
      </c>
      <c r="AC134" s="145">
        <v>60</v>
      </c>
      <c r="AD134" s="164"/>
      <c r="AE134" s="165"/>
      <c r="AF134" s="163"/>
      <c r="AG134" s="157"/>
      <c r="AH134" s="146"/>
      <c r="AI134" s="146"/>
      <c r="AJ134" s="146" t="s">
        <v>1471</v>
      </c>
      <c r="AK134" s="146"/>
      <c r="AL134" s="166">
        <f t="shared" si="4"/>
        <v>1</v>
      </c>
      <c r="AM134" s="177">
        <f>IF(SUMPRODUCT((A$14:A134=A134)*(B$14:B134=B134)*(D$14:D134=D134))&gt;1,0,1)</f>
        <v>1</v>
      </c>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BS134" s="178"/>
      <c r="BT134" s="178"/>
      <c r="BU134" s="178"/>
      <c r="BV134" s="178"/>
      <c r="BW134" s="178"/>
      <c r="BX134" s="178"/>
      <c r="BY134" s="178"/>
      <c r="BZ134" s="178"/>
      <c r="CA134" s="178"/>
      <c r="CB134" s="178"/>
      <c r="CC134" s="178"/>
      <c r="CD134" s="178"/>
      <c r="CE134" s="178"/>
      <c r="CF134" s="178"/>
      <c r="CG134" s="178"/>
      <c r="CH134" s="178"/>
      <c r="CI134" s="178"/>
      <c r="CJ134" s="178"/>
      <c r="CK134" s="178"/>
      <c r="CL134" s="178"/>
      <c r="CM134" s="178"/>
      <c r="CN134" s="178"/>
      <c r="CO134" s="178"/>
      <c r="CP134" s="178"/>
      <c r="CQ134" s="178"/>
      <c r="CR134" s="178"/>
      <c r="CS134" s="178"/>
      <c r="CT134" s="178"/>
      <c r="CU134" s="178"/>
      <c r="CV134" s="178"/>
      <c r="CW134" s="178"/>
      <c r="CX134" s="178"/>
      <c r="CY134" s="178"/>
      <c r="CZ134" s="178"/>
      <c r="DA134" s="178"/>
      <c r="DB134" s="178"/>
      <c r="DC134" s="178"/>
      <c r="DD134" s="178"/>
      <c r="DE134" s="178"/>
      <c r="DF134" s="178"/>
      <c r="DG134" s="178"/>
      <c r="DH134" s="178"/>
      <c r="DI134" s="178"/>
      <c r="DJ134" s="178"/>
      <c r="DK134" s="178"/>
      <c r="DL134" s="178"/>
      <c r="DM134" s="178"/>
      <c r="DN134" s="178"/>
      <c r="DO134" s="178"/>
      <c r="DP134" s="178"/>
      <c r="DQ134" s="178"/>
      <c r="DR134" s="178"/>
      <c r="DS134" s="178"/>
      <c r="DT134" s="178"/>
      <c r="DU134" s="178"/>
      <c r="DV134" s="178"/>
      <c r="DW134" s="178"/>
      <c r="DX134" s="178"/>
      <c r="DY134" s="178"/>
      <c r="DZ134" s="178"/>
      <c r="EA134" s="178"/>
      <c r="EB134" s="178"/>
      <c r="EC134" s="178"/>
      <c r="ED134" s="178"/>
      <c r="EE134" s="178"/>
      <c r="EF134" s="178"/>
      <c r="EG134" s="178"/>
      <c r="EH134" s="178"/>
      <c r="EI134" s="178"/>
      <c r="EJ134" s="178"/>
      <c r="EK134" s="178"/>
      <c r="EL134" s="178"/>
      <c r="EM134" s="178"/>
      <c r="EN134" s="178"/>
      <c r="EO134" s="178"/>
      <c r="EP134" s="178"/>
      <c r="EQ134" s="178"/>
      <c r="ER134" s="178"/>
      <c r="ES134" s="178"/>
      <c r="ET134" s="178"/>
      <c r="EU134" s="178"/>
      <c r="EV134" s="178"/>
      <c r="EW134" s="178"/>
      <c r="EX134" s="178"/>
      <c r="EY134" s="178"/>
      <c r="EZ134" s="178"/>
      <c r="FA134" s="178"/>
      <c r="FB134" s="178"/>
      <c r="FC134" s="178"/>
      <c r="FD134" s="178"/>
      <c r="FE134" s="178"/>
      <c r="FF134" s="178"/>
      <c r="FG134" s="178"/>
      <c r="FH134" s="178"/>
      <c r="FI134" s="178"/>
      <c r="FJ134" s="178"/>
      <c r="FK134" s="178"/>
      <c r="FL134" s="178"/>
      <c r="FM134" s="178"/>
      <c r="FN134" s="178"/>
      <c r="FO134" s="178"/>
      <c r="FP134" s="178"/>
      <c r="FQ134" s="178"/>
      <c r="FR134" s="178"/>
      <c r="FS134" s="178"/>
      <c r="FT134" s="178"/>
      <c r="FU134" s="178"/>
      <c r="FV134" s="178"/>
    </row>
    <row r="135" spans="1:178" ht="45" customHeight="1" x14ac:dyDescent="0.25">
      <c r="A135" s="146">
        <v>90</v>
      </c>
      <c r="B135" s="145">
        <v>2020</v>
      </c>
      <c r="C135" s="173" t="s">
        <v>345</v>
      </c>
      <c r="D135" s="148" t="s">
        <v>1514</v>
      </c>
      <c r="E135" s="174" t="s">
        <v>137</v>
      </c>
      <c r="F135" s="148" t="s">
        <v>32</v>
      </c>
      <c r="G135" s="149" t="s">
        <v>158</v>
      </c>
      <c r="H135" s="150" t="s">
        <v>770</v>
      </c>
      <c r="I135" s="151" t="s">
        <v>132</v>
      </c>
      <c r="J135" s="152" t="s">
        <v>352</v>
      </c>
      <c r="K135" s="153">
        <v>18</v>
      </c>
      <c r="L135" s="154" t="str">
        <f>IF(ISERROR(VLOOKUP(K135,Eje_Pilar_Prop!$C$2:$E$104,2,FALSE))," ",VLOOKUP(K135,Eje_Pilar_Prop!$C$2:$E$104,2,FALSE))</f>
        <v>Mejor movilidad para todos</v>
      </c>
      <c r="M135" s="154" t="str">
        <f>IF(ISERROR(VLOOKUP(K135,Eje_Pilar_Prop!$C$2:$E$104,3,FALSE))," ",VLOOKUP(K135,Eje_Pilar_Prop!$C$2:$E$104,3,FALSE))</f>
        <v>Pilar 2 Democracía Urbana</v>
      </c>
      <c r="N135" s="155" t="s">
        <v>885</v>
      </c>
      <c r="O135" s="164">
        <v>79367360</v>
      </c>
      <c r="P135" s="150" t="s">
        <v>1014</v>
      </c>
      <c r="Q135" s="157">
        <v>32000000</v>
      </c>
      <c r="R135" s="158"/>
      <c r="S135" s="159"/>
      <c r="T135" s="160"/>
      <c r="U135" s="157"/>
      <c r="V135" s="161">
        <f t="shared" si="0"/>
        <v>32000000</v>
      </c>
      <c r="W135" s="162">
        <v>32000000</v>
      </c>
      <c r="X135" s="163">
        <v>43887</v>
      </c>
      <c r="Y135" s="163">
        <v>43888</v>
      </c>
      <c r="Z135" s="163">
        <v>44008</v>
      </c>
      <c r="AA135" s="145">
        <v>120</v>
      </c>
      <c r="AB135" s="145"/>
      <c r="AC135" s="145"/>
      <c r="AD135" s="164"/>
      <c r="AE135" s="165"/>
      <c r="AF135" s="163"/>
      <c r="AG135" s="157"/>
      <c r="AH135" s="146"/>
      <c r="AI135" s="146"/>
      <c r="AJ135" s="146" t="s">
        <v>1471</v>
      </c>
      <c r="AK135" s="146"/>
      <c r="AL135" s="166">
        <f t="shared" si="4"/>
        <v>1</v>
      </c>
      <c r="AM135" s="177">
        <f>IF(SUMPRODUCT((A$14:A135=A135)*(B$14:B135=B135)*(D$14:D135=D135))&gt;1,0,1)</f>
        <v>1</v>
      </c>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c r="CV135" s="178"/>
      <c r="CW135" s="178"/>
      <c r="CX135" s="178"/>
      <c r="CY135" s="178"/>
      <c r="CZ135" s="178"/>
      <c r="DA135" s="178"/>
      <c r="DB135" s="178"/>
      <c r="DC135" s="178"/>
      <c r="DD135" s="178"/>
      <c r="DE135" s="178"/>
      <c r="DF135" s="178"/>
      <c r="DG135" s="178"/>
      <c r="DH135" s="178"/>
      <c r="DI135" s="178"/>
      <c r="DJ135" s="178"/>
      <c r="DK135" s="178"/>
      <c r="DL135" s="178"/>
      <c r="DM135" s="178"/>
      <c r="DN135" s="178"/>
      <c r="DO135" s="178"/>
      <c r="DP135" s="178"/>
      <c r="DQ135" s="178"/>
      <c r="DR135" s="178"/>
      <c r="DS135" s="178"/>
      <c r="DT135" s="178"/>
      <c r="DU135" s="178"/>
      <c r="DV135" s="178"/>
      <c r="DW135" s="178"/>
      <c r="DX135" s="178"/>
      <c r="DY135" s="178"/>
      <c r="DZ135" s="178"/>
      <c r="EA135" s="178"/>
      <c r="EB135" s="178"/>
      <c r="EC135" s="178"/>
      <c r="ED135" s="178"/>
      <c r="EE135" s="178"/>
      <c r="EF135" s="178"/>
      <c r="EG135" s="178"/>
      <c r="EH135" s="178"/>
      <c r="EI135" s="178"/>
      <c r="EJ135" s="178"/>
      <c r="EK135" s="178"/>
      <c r="EL135" s="178"/>
      <c r="EM135" s="178"/>
      <c r="EN135" s="178"/>
      <c r="EO135" s="178"/>
      <c r="EP135" s="178"/>
      <c r="EQ135" s="178"/>
      <c r="ER135" s="178"/>
      <c r="ES135" s="178"/>
      <c r="ET135" s="178"/>
      <c r="EU135" s="178"/>
      <c r="EV135" s="178"/>
      <c r="EW135" s="178"/>
      <c r="EX135" s="178"/>
      <c r="EY135" s="178"/>
      <c r="EZ135" s="178"/>
      <c r="FA135" s="178"/>
      <c r="FB135" s="178"/>
      <c r="FC135" s="178"/>
      <c r="FD135" s="178"/>
      <c r="FE135" s="178"/>
      <c r="FF135" s="178"/>
      <c r="FG135" s="178"/>
      <c r="FH135" s="178"/>
      <c r="FI135" s="178"/>
      <c r="FJ135" s="178"/>
      <c r="FK135" s="178"/>
      <c r="FL135" s="178"/>
      <c r="FM135" s="178"/>
      <c r="FN135" s="178"/>
      <c r="FO135" s="178"/>
      <c r="FP135" s="178"/>
      <c r="FQ135" s="178"/>
      <c r="FR135" s="178"/>
      <c r="FS135" s="178"/>
      <c r="FT135" s="178"/>
      <c r="FU135" s="178"/>
      <c r="FV135" s="178"/>
    </row>
    <row r="136" spans="1:178" ht="45" customHeight="1" x14ac:dyDescent="0.25">
      <c r="A136" s="146">
        <v>91</v>
      </c>
      <c r="B136" s="145">
        <v>2020</v>
      </c>
      <c r="C136" s="173" t="s">
        <v>345</v>
      </c>
      <c r="D136" s="148" t="s">
        <v>1483</v>
      </c>
      <c r="E136" s="174" t="s">
        <v>137</v>
      </c>
      <c r="F136" s="148" t="s">
        <v>32</v>
      </c>
      <c r="G136" s="149" t="s">
        <v>158</v>
      </c>
      <c r="H136" s="150" t="s">
        <v>769</v>
      </c>
      <c r="I136" s="151" t="s">
        <v>132</v>
      </c>
      <c r="J136" s="152" t="s">
        <v>352</v>
      </c>
      <c r="K136" s="153">
        <v>18</v>
      </c>
      <c r="L136" s="154" t="str">
        <f>IF(ISERROR(VLOOKUP(K136,Eje_Pilar_Prop!$C$2:$E$104,2,FALSE))," ",VLOOKUP(K136,Eje_Pilar_Prop!$C$2:$E$104,2,FALSE))</f>
        <v>Mejor movilidad para todos</v>
      </c>
      <c r="M136" s="154" t="str">
        <f>IF(ISERROR(VLOOKUP(K136,Eje_Pilar_Prop!$C$2:$E$104,3,FALSE))," ",VLOOKUP(K136,Eje_Pilar_Prop!$C$2:$E$104,3,FALSE))</f>
        <v>Pilar 2 Democracía Urbana</v>
      </c>
      <c r="N136" s="155" t="s">
        <v>885</v>
      </c>
      <c r="O136" s="164">
        <v>79276279</v>
      </c>
      <c r="P136" s="150" t="s">
        <v>1015</v>
      </c>
      <c r="Q136" s="157">
        <v>29880000</v>
      </c>
      <c r="R136" s="158"/>
      <c r="S136" s="159"/>
      <c r="T136" s="160"/>
      <c r="U136" s="157"/>
      <c r="V136" s="161">
        <f t="shared" si="0"/>
        <v>29880000</v>
      </c>
      <c r="W136" s="162">
        <v>29880000</v>
      </c>
      <c r="X136" s="163">
        <v>43892</v>
      </c>
      <c r="Y136" s="163">
        <v>43893</v>
      </c>
      <c r="Z136" s="163">
        <v>44014</v>
      </c>
      <c r="AA136" s="145">
        <v>120</v>
      </c>
      <c r="AB136" s="145"/>
      <c r="AC136" s="145"/>
      <c r="AD136" s="164"/>
      <c r="AE136" s="165"/>
      <c r="AF136" s="163"/>
      <c r="AG136" s="157"/>
      <c r="AH136" s="146"/>
      <c r="AI136" s="146"/>
      <c r="AJ136" s="146" t="s">
        <v>1471</v>
      </c>
      <c r="AK136" s="146"/>
      <c r="AL136" s="166">
        <f t="shared" si="4"/>
        <v>1</v>
      </c>
      <c r="AM136" s="177">
        <f>IF(SUMPRODUCT((A$14:A136=A136)*(B$14:B136=B136)*(D$14:D136=D136))&gt;1,0,1)</f>
        <v>1</v>
      </c>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c r="CV136" s="178"/>
      <c r="CW136" s="178"/>
      <c r="CX136" s="178"/>
      <c r="CY136" s="178"/>
      <c r="CZ136" s="178"/>
      <c r="DA136" s="178"/>
      <c r="DB136" s="178"/>
      <c r="DC136" s="178"/>
      <c r="DD136" s="178"/>
      <c r="DE136" s="178"/>
      <c r="DF136" s="178"/>
      <c r="DG136" s="178"/>
      <c r="DH136" s="178"/>
      <c r="DI136" s="178"/>
      <c r="DJ136" s="178"/>
      <c r="DK136" s="178"/>
      <c r="DL136" s="178"/>
      <c r="DM136" s="178"/>
      <c r="DN136" s="178"/>
      <c r="DO136" s="178"/>
      <c r="DP136" s="178"/>
      <c r="DQ136" s="178"/>
      <c r="DR136" s="178"/>
      <c r="DS136" s="178"/>
      <c r="DT136" s="178"/>
      <c r="DU136" s="178"/>
      <c r="DV136" s="178"/>
      <c r="DW136" s="178"/>
      <c r="DX136" s="178"/>
      <c r="DY136" s="178"/>
      <c r="DZ136" s="178"/>
      <c r="EA136" s="178"/>
      <c r="EB136" s="178"/>
      <c r="EC136" s="178"/>
      <c r="ED136" s="178"/>
      <c r="EE136" s="178"/>
      <c r="EF136" s="178"/>
      <c r="EG136" s="178"/>
      <c r="EH136" s="178"/>
      <c r="EI136" s="178"/>
      <c r="EJ136" s="178"/>
      <c r="EK136" s="178"/>
      <c r="EL136" s="178"/>
      <c r="EM136" s="178"/>
      <c r="EN136" s="178"/>
      <c r="EO136" s="178"/>
      <c r="EP136" s="178"/>
      <c r="EQ136" s="178"/>
      <c r="ER136" s="178"/>
      <c r="ES136" s="178"/>
      <c r="ET136" s="178"/>
      <c r="EU136" s="178"/>
      <c r="EV136" s="178"/>
      <c r="EW136" s="178"/>
      <c r="EX136" s="178"/>
      <c r="EY136" s="178"/>
      <c r="EZ136" s="178"/>
      <c r="FA136" s="178"/>
      <c r="FB136" s="178"/>
      <c r="FC136" s="178"/>
      <c r="FD136" s="178"/>
      <c r="FE136" s="178"/>
      <c r="FF136" s="178"/>
      <c r="FG136" s="178"/>
      <c r="FH136" s="178"/>
      <c r="FI136" s="178"/>
      <c r="FJ136" s="178"/>
      <c r="FK136" s="178"/>
      <c r="FL136" s="178"/>
      <c r="FM136" s="178"/>
      <c r="FN136" s="178"/>
      <c r="FO136" s="178"/>
      <c r="FP136" s="178"/>
      <c r="FQ136" s="178"/>
      <c r="FR136" s="178"/>
      <c r="FS136" s="178"/>
      <c r="FT136" s="178"/>
      <c r="FU136" s="178"/>
      <c r="FV136" s="178"/>
    </row>
    <row r="137" spans="1:178" ht="45" customHeight="1" x14ac:dyDescent="0.25">
      <c r="A137" s="146">
        <v>92</v>
      </c>
      <c r="B137" s="145">
        <v>2020</v>
      </c>
      <c r="C137" s="173" t="s">
        <v>345</v>
      </c>
      <c r="D137" s="148" t="s">
        <v>1515</v>
      </c>
      <c r="E137" s="174" t="s">
        <v>137</v>
      </c>
      <c r="F137" s="148" t="s">
        <v>32</v>
      </c>
      <c r="G137" s="149" t="s">
        <v>158</v>
      </c>
      <c r="H137" s="150" t="s">
        <v>768</v>
      </c>
      <c r="I137" s="151" t="s">
        <v>132</v>
      </c>
      <c r="J137" s="152" t="s">
        <v>352</v>
      </c>
      <c r="K137" s="153">
        <v>45</v>
      </c>
      <c r="L137" s="154" t="str">
        <f>IF(ISERROR(VLOOKUP(K137,Eje_Pilar_Prop!$C$2:$E$104,2,FALSE))," ",VLOOKUP(K137,Eje_Pilar_Prop!$C$2:$E$104,2,FALSE))</f>
        <v>Gobernanza e influencia local, regional e internacional</v>
      </c>
      <c r="M137" s="154" t="str">
        <f>IF(ISERROR(VLOOKUP(K137,Eje_Pilar_Prop!$C$2:$E$104,3,FALSE))," ",VLOOKUP(K137,Eje_Pilar_Prop!$C$2:$E$104,3,FALSE))</f>
        <v>Eje Transversal 4 Gobierno Legitimo, Fortalecimiento Local y Eficiencia</v>
      </c>
      <c r="N137" s="155" t="s">
        <v>874</v>
      </c>
      <c r="O137" s="164">
        <v>79697196</v>
      </c>
      <c r="P137" s="150" t="s">
        <v>1016</v>
      </c>
      <c r="Q137" s="157">
        <v>14000000</v>
      </c>
      <c r="R137" s="158"/>
      <c r="S137" s="159"/>
      <c r="T137" s="160">
        <v>1</v>
      </c>
      <c r="U137" s="157">
        <v>7000000</v>
      </c>
      <c r="V137" s="161">
        <f t="shared" si="0"/>
        <v>21000000</v>
      </c>
      <c r="W137" s="162">
        <v>21000000</v>
      </c>
      <c r="X137" s="163">
        <v>43888</v>
      </c>
      <c r="Y137" s="163">
        <v>43892</v>
      </c>
      <c r="Z137" s="163">
        <v>44075</v>
      </c>
      <c r="AA137" s="145">
        <v>120</v>
      </c>
      <c r="AB137" s="145">
        <v>1</v>
      </c>
      <c r="AC137" s="145">
        <v>60</v>
      </c>
      <c r="AD137" s="164"/>
      <c r="AE137" s="165"/>
      <c r="AF137" s="163"/>
      <c r="AG137" s="157"/>
      <c r="AH137" s="146"/>
      <c r="AI137" s="146"/>
      <c r="AJ137" s="146" t="s">
        <v>1471</v>
      </c>
      <c r="AK137" s="146"/>
      <c r="AL137" s="166">
        <f t="shared" si="4"/>
        <v>1</v>
      </c>
      <c r="AM137" s="177">
        <f>IF(SUMPRODUCT((A$14:A137=A137)*(B$14:B137=B137)*(D$14:D137=D137))&gt;1,0,1)</f>
        <v>1</v>
      </c>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c r="CV137" s="178"/>
      <c r="CW137" s="178"/>
      <c r="CX137" s="178"/>
      <c r="CY137" s="178"/>
      <c r="CZ137" s="178"/>
      <c r="DA137" s="178"/>
      <c r="DB137" s="178"/>
      <c r="DC137" s="178"/>
      <c r="DD137" s="178"/>
      <c r="DE137" s="178"/>
      <c r="DF137" s="178"/>
      <c r="DG137" s="178"/>
      <c r="DH137" s="178"/>
      <c r="DI137" s="178"/>
      <c r="DJ137" s="178"/>
      <c r="DK137" s="178"/>
      <c r="DL137" s="178"/>
      <c r="DM137" s="178"/>
      <c r="DN137" s="178"/>
      <c r="DO137" s="178"/>
      <c r="DP137" s="178"/>
      <c r="DQ137" s="178"/>
      <c r="DR137" s="178"/>
      <c r="DS137" s="178"/>
      <c r="DT137" s="178"/>
      <c r="DU137" s="178"/>
      <c r="DV137" s="178"/>
      <c r="DW137" s="178"/>
      <c r="DX137" s="178"/>
      <c r="DY137" s="178"/>
      <c r="DZ137" s="178"/>
      <c r="EA137" s="178"/>
      <c r="EB137" s="178"/>
      <c r="EC137" s="178"/>
      <c r="ED137" s="178"/>
      <c r="EE137" s="178"/>
      <c r="EF137" s="178"/>
      <c r="EG137" s="178"/>
      <c r="EH137" s="178"/>
      <c r="EI137" s="178"/>
      <c r="EJ137" s="178"/>
      <c r="EK137" s="178"/>
      <c r="EL137" s="178"/>
      <c r="EM137" s="178"/>
      <c r="EN137" s="178"/>
      <c r="EO137" s="178"/>
      <c r="EP137" s="178"/>
      <c r="EQ137" s="178"/>
      <c r="ER137" s="178"/>
      <c r="ES137" s="178"/>
      <c r="ET137" s="178"/>
      <c r="EU137" s="178"/>
      <c r="EV137" s="178"/>
      <c r="EW137" s="178"/>
      <c r="EX137" s="178"/>
      <c r="EY137" s="178"/>
      <c r="EZ137" s="178"/>
      <c r="FA137" s="178"/>
      <c r="FB137" s="178"/>
      <c r="FC137" s="178"/>
      <c r="FD137" s="178"/>
      <c r="FE137" s="178"/>
      <c r="FF137" s="178"/>
      <c r="FG137" s="178"/>
      <c r="FH137" s="178"/>
      <c r="FI137" s="178"/>
      <c r="FJ137" s="178"/>
      <c r="FK137" s="178"/>
      <c r="FL137" s="178"/>
      <c r="FM137" s="178"/>
      <c r="FN137" s="178"/>
      <c r="FO137" s="178"/>
      <c r="FP137" s="178"/>
      <c r="FQ137" s="178"/>
      <c r="FR137" s="178"/>
      <c r="FS137" s="178"/>
      <c r="FT137" s="178"/>
      <c r="FU137" s="178"/>
      <c r="FV137" s="178"/>
    </row>
    <row r="138" spans="1:178" ht="45" customHeight="1" x14ac:dyDescent="0.25">
      <c r="A138" s="146">
        <v>93</v>
      </c>
      <c r="B138" s="145">
        <v>2020</v>
      </c>
      <c r="C138" s="173" t="s">
        <v>345</v>
      </c>
      <c r="D138" s="148" t="s">
        <v>1516</v>
      </c>
      <c r="E138" s="174" t="s">
        <v>137</v>
      </c>
      <c r="F138" s="148" t="s">
        <v>32</v>
      </c>
      <c r="G138" s="149" t="s">
        <v>158</v>
      </c>
      <c r="H138" s="150" t="s">
        <v>767</v>
      </c>
      <c r="I138" s="151" t="s">
        <v>132</v>
      </c>
      <c r="J138" s="152" t="s">
        <v>352</v>
      </c>
      <c r="K138" s="153">
        <v>45</v>
      </c>
      <c r="L138" s="154" t="str">
        <f>IF(ISERROR(VLOOKUP(K138,Eje_Pilar_Prop!$C$2:$E$104,2,FALSE))," ",VLOOKUP(K138,Eje_Pilar_Prop!$C$2:$E$104,2,FALSE))</f>
        <v>Gobernanza e influencia local, regional e internacional</v>
      </c>
      <c r="M138" s="154" t="str">
        <f>IF(ISERROR(VLOOKUP(K138,Eje_Pilar_Prop!$C$2:$E$104,3,FALSE))," ",VLOOKUP(K138,Eje_Pilar_Prop!$C$2:$E$104,3,FALSE))</f>
        <v>Eje Transversal 4 Gobierno Legitimo, Fortalecimiento Local y Eficiencia</v>
      </c>
      <c r="N138" s="155" t="s">
        <v>874</v>
      </c>
      <c r="O138" s="164">
        <v>1015443211</v>
      </c>
      <c r="P138" s="150" t="s">
        <v>1017</v>
      </c>
      <c r="Q138" s="157">
        <v>16800000</v>
      </c>
      <c r="R138" s="158"/>
      <c r="S138" s="159"/>
      <c r="T138" s="160">
        <v>1</v>
      </c>
      <c r="U138" s="157">
        <v>8400000</v>
      </c>
      <c r="V138" s="161">
        <f t="shared" si="0"/>
        <v>25200000</v>
      </c>
      <c r="W138" s="162">
        <v>25200000</v>
      </c>
      <c r="X138" s="163">
        <v>43887</v>
      </c>
      <c r="Y138" s="163">
        <v>43888</v>
      </c>
      <c r="Z138" s="163">
        <v>44069</v>
      </c>
      <c r="AA138" s="145">
        <v>120</v>
      </c>
      <c r="AB138" s="145">
        <v>1</v>
      </c>
      <c r="AC138" s="145">
        <v>60</v>
      </c>
      <c r="AD138" s="164"/>
      <c r="AE138" s="165"/>
      <c r="AF138" s="163"/>
      <c r="AG138" s="157"/>
      <c r="AH138" s="146"/>
      <c r="AI138" s="146"/>
      <c r="AJ138" s="146" t="s">
        <v>1471</v>
      </c>
      <c r="AK138" s="146"/>
      <c r="AL138" s="166">
        <f t="shared" si="4"/>
        <v>1</v>
      </c>
      <c r="AM138" s="177">
        <f>IF(SUMPRODUCT((A$14:A138=A138)*(B$14:B138=B138)*(D$14:D138=D138))&gt;1,0,1)</f>
        <v>1</v>
      </c>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78"/>
      <c r="DP138" s="178"/>
      <c r="DQ138" s="178"/>
      <c r="DR138" s="178"/>
      <c r="DS138" s="178"/>
      <c r="DT138" s="178"/>
      <c r="DU138" s="178"/>
      <c r="DV138" s="178"/>
      <c r="DW138" s="178"/>
      <c r="DX138" s="178"/>
      <c r="DY138" s="178"/>
      <c r="DZ138" s="178"/>
      <c r="EA138" s="178"/>
      <c r="EB138" s="178"/>
      <c r="EC138" s="178"/>
      <c r="ED138" s="178"/>
      <c r="EE138" s="178"/>
      <c r="EF138" s="178"/>
      <c r="EG138" s="178"/>
      <c r="EH138" s="178"/>
      <c r="EI138" s="178"/>
      <c r="EJ138" s="178"/>
      <c r="EK138" s="178"/>
      <c r="EL138" s="178"/>
      <c r="EM138" s="178"/>
      <c r="EN138" s="178"/>
      <c r="EO138" s="178"/>
      <c r="EP138" s="178"/>
      <c r="EQ138" s="178"/>
      <c r="ER138" s="178"/>
      <c r="ES138" s="178"/>
      <c r="ET138" s="178"/>
      <c r="EU138" s="178"/>
      <c r="EV138" s="178"/>
      <c r="EW138" s="178"/>
      <c r="EX138" s="178"/>
      <c r="EY138" s="178"/>
      <c r="EZ138" s="178"/>
      <c r="FA138" s="178"/>
      <c r="FB138" s="178"/>
      <c r="FC138" s="178"/>
      <c r="FD138" s="178"/>
      <c r="FE138" s="178"/>
      <c r="FF138" s="178"/>
      <c r="FG138" s="178"/>
      <c r="FH138" s="178"/>
      <c r="FI138" s="178"/>
      <c r="FJ138" s="178"/>
      <c r="FK138" s="178"/>
      <c r="FL138" s="178"/>
      <c r="FM138" s="178"/>
      <c r="FN138" s="178"/>
      <c r="FO138" s="178"/>
      <c r="FP138" s="178"/>
      <c r="FQ138" s="178"/>
      <c r="FR138" s="178"/>
      <c r="FS138" s="178"/>
      <c r="FT138" s="178"/>
      <c r="FU138" s="178"/>
      <c r="FV138" s="178"/>
    </row>
    <row r="139" spans="1:178" ht="45" customHeight="1" x14ac:dyDescent="0.25">
      <c r="A139" s="146">
        <v>94</v>
      </c>
      <c r="B139" s="145">
        <v>2020</v>
      </c>
      <c r="C139" s="173" t="s">
        <v>345</v>
      </c>
      <c r="D139" s="148" t="s">
        <v>1473</v>
      </c>
      <c r="E139" s="174" t="s">
        <v>137</v>
      </c>
      <c r="F139" s="148" t="s">
        <v>32</v>
      </c>
      <c r="G139" s="149" t="s">
        <v>158</v>
      </c>
      <c r="H139" s="150" t="s">
        <v>766</v>
      </c>
      <c r="I139" s="151" t="s">
        <v>132</v>
      </c>
      <c r="J139" s="152" t="s">
        <v>352</v>
      </c>
      <c r="K139" s="153">
        <v>45</v>
      </c>
      <c r="L139" s="154" t="str">
        <f>IF(ISERROR(VLOOKUP(K139,Eje_Pilar_Prop!$C$2:$E$104,2,FALSE))," ",VLOOKUP(K139,Eje_Pilar_Prop!$C$2:$E$104,2,FALSE))</f>
        <v>Gobernanza e influencia local, regional e internacional</v>
      </c>
      <c r="M139" s="154" t="str">
        <f>IF(ISERROR(VLOOKUP(K139,Eje_Pilar_Prop!$C$2:$E$104,3,FALSE))," ",VLOOKUP(K139,Eje_Pilar_Prop!$C$2:$E$104,3,FALSE))</f>
        <v>Eje Transversal 4 Gobierno Legitimo, Fortalecimiento Local y Eficiencia</v>
      </c>
      <c r="N139" s="155" t="s">
        <v>874</v>
      </c>
      <c r="O139" s="164">
        <v>1000971218</v>
      </c>
      <c r="P139" s="150" t="s">
        <v>1018</v>
      </c>
      <c r="Q139" s="157">
        <v>16800000</v>
      </c>
      <c r="R139" s="158"/>
      <c r="S139" s="159"/>
      <c r="T139" s="160">
        <v>1</v>
      </c>
      <c r="U139" s="157">
        <v>8400000</v>
      </c>
      <c r="V139" s="161">
        <f t="shared" si="0"/>
        <v>25200000</v>
      </c>
      <c r="W139" s="162">
        <v>25200000</v>
      </c>
      <c r="X139" s="163">
        <v>43888</v>
      </c>
      <c r="Y139" s="163">
        <v>43892</v>
      </c>
      <c r="Z139" s="163">
        <v>44075</v>
      </c>
      <c r="AA139" s="145">
        <v>120</v>
      </c>
      <c r="AB139" s="145">
        <v>1</v>
      </c>
      <c r="AC139" s="145">
        <v>60</v>
      </c>
      <c r="AD139" s="164"/>
      <c r="AE139" s="165"/>
      <c r="AF139" s="163"/>
      <c r="AG139" s="157"/>
      <c r="AH139" s="146"/>
      <c r="AI139" s="146"/>
      <c r="AJ139" s="146" t="s">
        <v>1471</v>
      </c>
      <c r="AK139" s="146"/>
      <c r="AL139" s="166">
        <f t="shared" si="4"/>
        <v>1</v>
      </c>
      <c r="AM139" s="177">
        <f>IF(SUMPRODUCT((A$14:A139=A139)*(B$14:B139=B139)*(D$14:D139=D139))&gt;1,0,1)</f>
        <v>1</v>
      </c>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c r="DK139" s="178"/>
      <c r="DL139" s="178"/>
      <c r="DM139" s="178"/>
      <c r="DN139" s="178"/>
      <c r="DO139" s="178"/>
      <c r="DP139" s="178"/>
      <c r="DQ139" s="178"/>
      <c r="DR139" s="178"/>
      <c r="DS139" s="178"/>
      <c r="DT139" s="178"/>
      <c r="DU139" s="178"/>
      <c r="DV139" s="178"/>
      <c r="DW139" s="178"/>
      <c r="DX139" s="178"/>
      <c r="DY139" s="178"/>
      <c r="DZ139" s="178"/>
      <c r="EA139" s="178"/>
      <c r="EB139" s="178"/>
      <c r="EC139" s="178"/>
      <c r="ED139" s="178"/>
      <c r="EE139" s="178"/>
      <c r="EF139" s="178"/>
      <c r="EG139" s="178"/>
      <c r="EH139" s="178"/>
      <c r="EI139" s="178"/>
      <c r="EJ139" s="178"/>
      <c r="EK139" s="178"/>
      <c r="EL139" s="178"/>
      <c r="EM139" s="178"/>
      <c r="EN139" s="178"/>
      <c r="EO139" s="178"/>
      <c r="EP139" s="178"/>
      <c r="EQ139" s="178"/>
      <c r="ER139" s="178"/>
      <c r="ES139" s="178"/>
      <c r="ET139" s="178"/>
      <c r="EU139" s="178"/>
      <c r="EV139" s="178"/>
      <c r="EW139" s="178"/>
      <c r="EX139" s="178"/>
      <c r="EY139" s="178"/>
      <c r="EZ139" s="178"/>
      <c r="FA139" s="178"/>
      <c r="FB139" s="178"/>
      <c r="FC139" s="178"/>
      <c r="FD139" s="178"/>
      <c r="FE139" s="178"/>
      <c r="FF139" s="178"/>
      <c r="FG139" s="178"/>
      <c r="FH139" s="178"/>
      <c r="FI139" s="178"/>
      <c r="FJ139" s="178"/>
      <c r="FK139" s="178"/>
      <c r="FL139" s="178"/>
      <c r="FM139" s="178"/>
      <c r="FN139" s="178"/>
      <c r="FO139" s="178"/>
      <c r="FP139" s="178"/>
      <c r="FQ139" s="178"/>
      <c r="FR139" s="178"/>
      <c r="FS139" s="178"/>
      <c r="FT139" s="178"/>
      <c r="FU139" s="178"/>
      <c r="FV139" s="178"/>
    </row>
    <row r="140" spans="1:178" ht="45" customHeight="1" x14ac:dyDescent="0.25">
      <c r="A140" s="146">
        <v>95</v>
      </c>
      <c r="B140" s="145">
        <v>2020</v>
      </c>
      <c r="C140" s="173" t="s">
        <v>345</v>
      </c>
      <c r="D140" s="148" t="s">
        <v>1517</v>
      </c>
      <c r="E140" s="174" t="s">
        <v>137</v>
      </c>
      <c r="F140" s="148" t="s">
        <v>32</v>
      </c>
      <c r="G140" s="149" t="s">
        <v>158</v>
      </c>
      <c r="H140" s="150" t="s">
        <v>765</v>
      </c>
      <c r="I140" s="151" t="s">
        <v>132</v>
      </c>
      <c r="J140" s="152" t="s">
        <v>352</v>
      </c>
      <c r="K140" s="153">
        <v>45</v>
      </c>
      <c r="L140" s="154" t="str">
        <f>IF(ISERROR(VLOOKUP(K140,Eje_Pilar_Prop!$C$2:$E$104,2,FALSE))," ",VLOOKUP(K140,Eje_Pilar_Prop!$C$2:$E$104,2,FALSE))</f>
        <v>Gobernanza e influencia local, regional e internacional</v>
      </c>
      <c r="M140" s="154" t="str">
        <f>IF(ISERROR(VLOOKUP(K140,Eje_Pilar_Prop!$C$2:$E$104,3,FALSE))," ",VLOOKUP(K140,Eje_Pilar_Prop!$C$2:$E$104,3,FALSE))</f>
        <v>Eje Transversal 4 Gobierno Legitimo, Fortalecimiento Local y Eficiencia</v>
      </c>
      <c r="N140" s="155" t="s">
        <v>874</v>
      </c>
      <c r="O140" s="164">
        <v>1014232597</v>
      </c>
      <c r="P140" s="150" t="s">
        <v>1019</v>
      </c>
      <c r="Q140" s="157">
        <v>16800000</v>
      </c>
      <c r="R140" s="158"/>
      <c r="S140" s="159"/>
      <c r="T140" s="160">
        <v>1</v>
      </c>
      <c r="U140" s="157">
        <v>8400000</v>
      </c>
      <c r="V140" s="161">
        <f t="shared" si="0"/>
        <v>25200000</v>
      </c>
      <c r="W140" s="162">
        <v>25200000</v>
      </c>
      <c r="X140" s="163">
        <v>43888</v>
      </c>
      <c r="Y140" s="163">
        <v>43892</v>
      </c>
      <c r="Z140" s="163">
        <v>44075</v>
      </c>
      <c r="AA140" s="145">
        <v>120</v>
      </c>
      <c r="AB140" s="145">
        <v>1</v>
      </c>
      <c r="AC140" s="145">
        <v>60</v>
      </c>
      <c r="AD140" s="164"/>
      <c r="AE140" s="165"/>
      <c r="AF140" s="163"/>
      <c r="AG140" s="157"/>
      <c r="AH140" s="146"/>
      <c r="AI140" s="146"/>
      <c r="AJ140" s="146" t="s">
        <v>1471</v>
      </c>
      <c r="AK140" s="146"/>
      <c r="AL140" s="166">
        <f t="shared" si="4"/>
        <v>1</v>
      </c>
      <c r="AM140" s="177">
        <f>IF(SUMPRODUCT((A$14:A140=A140)*(B$14:B140=B140)*(D$14:D140=D140))&gt;1,0,1)</f>
        <v>1</v>
      </c>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c r="DK140" s="178"/>
      <c r="DL140" s="178"/>
      <c r="DM140" s="178"/>
      <c r="DN140" s="178"/>
      <c r="DO140" s="178"/>
      <c r="DP140" s="178"/>
      <c r="DQ140" s="178"/>
      <c r="DR140" s="178"/>
      <c r="DS140" s="178"/>
      <c r="DT140" s="178"/>
      <c r="DU140" s="178"/>
      <c r="DV140" s="178"/>
      <c r="DW140" s="178"/>
      <c r="DX140" s="178"/>
      <c r="DY140" s="178"/>
      <c r="DZ140" s="178"/>
      <c r="EA140" s="178"/>
      <c r="EB140" s="178"/>
      <c r="EC140" s="178"/>
      <c r="ED140" s="178"/>
      <c r="EE140" s="178"/>
      <c r="EF140" s="178"/>
      <c r="EG140" s="178"/>
      <c r="EH140" s="178"/>
      <c r="EI140" s="178"/>
      <c r="EJ140" s="178"/>
      <c r="EK140" s="178"/>
      <c r="EL140" s="178"/>
      <c r="EM140" s="178"/>
      <c r="EN140" s="178"/>
      <c r="EO140" s="178"/>
      <c r="EP140" s="178"/>
      <c r="EQ140" s="178"/>
      <c r="ER140" s="178"/>
      <c r="ES140" s="178"/>
      <c r="ET140" s="178"/>
      <c r="EU140" s="178"/>
      <c r="EV140" s="178"/>
      <c r="EW140" s="178"/>
      <c r="EX140" s="178"/>
      <c r="EY140" s="178"/>
      <c r="EZ140" s="178"/>
      <c r="FA140" s="178"/>
      <c r="FB140" s="178"/>
      <c r="FC140" s="178"/>
      <c r="FD140" s="178"/>
      <c r="FE140" s="178"/>
      <c r="FF140" s="178"/>
      <c r="FG140" s="178"/>
      <c r="FH140" s="178"/>
      <c r="FI140" s="178"/>
      <c r="FJ140" s="178"/>
      <c r="FK140" s="178"/>
      <c r="FL140" s="178"/>
      <c r="FM140" s="178"/>
      <c r="FN140" s="178"/>
      <c r="FO140" s="178"/>
      <c r="FP140" s="178"/>
      <c r="FQ140" s="178"/>
      <c r="FR140" s="178"/>
      <c r="FS140" s="178"/>
      <c r="FT140" s="178"/>
      <c r="FU140" s="178"/>
      <c r="FV140" s="178"/>
    </row>
    <row r="141" spans="1:178" ht="45" customHeight="1" x14ac:dyDescent="0.25">
      <c r="A141" s="146">
        <v>96</v>
      </c>
      <c r="B141" s="145">
        <v>2020</v>
      </c>
      <c r="C141" s="173" t="s">
        <v>345</v>
      </c>
      <c r="D141" s="148" t="s">
        <v>1518</v>
      </c>
      <c r="E141" s="174" t="s">
        <v>137</v>
      </c>
      <c r="F141" s="148" t="s">
        <v>32</v>
      </c>
      <c r="G141" s="149" t="s">
        <v>158</v>
      </c>
      <c r="H141" s="150" t="s">
        <v>764</v>
      </c>
      <c r="I141" s="151" t="s">
        <v>132</v>
      </c>
      <c r="J141" s="152" t="s">
        <v>352</v>
      </c>
      <c r="K141" s="153">
        <v>45</v>
      </c>
      <c r="L141" s="154" t="str">
        <f>IF(ISERROR(VLOOKUP(K141,Eje_Pilar_Prop!$C$2:$E$104,2,FALSE))," ",VLOOKUP(K141,Eje_Pilar_Prop!$C$2:$E$104,2,FALSE))</f>
        <v>Gobernanza e influencia local, regional e internacional</v>
      </c>
      <c r="M141" s="154" t="str">
        <f>IF(ISERROR(VLOOKUP(K141,Eje_Pilar_Prop!$C$2:$E$104,3,FALSE))," ",VLOOKUP(K141,Eje_Pilar_Prop!$C$2:$E$104,3,FALSE))</f>
        <v>Eje Transversal 4 Gobierno Legitimo, Fortalecimiento Local y Eficiencia</v>
      </c>
      <c r="N141" s="155" t="s">
        <v>876</v>
      </c>
      <c r="O141" s="164">
        <v>1063481920</v>
      </c>
      <c r="P141" s="150" t="s">
        <v>1020</v>
      </c>
      <c r="Q141" s="157">
        <v>16800000</v>
      </c>
      <c r="R141" s="158"/>
      <c r="S141" s="159"/>
      <c r="T141" s="160"/>
      <c r="U141" s="157"/>
      <c r="V141" s="161">
        <f t="shared" si="0"/>
        <v>16800000</v>
      </c>
      <c r="W141" s="162">
        <v>16800000</v>
      </c>
      <c r="X141" s="163">
        <v>43887</v>
      </c>
      <c r="Y141" s="163">
        <v>43892</v>
      </c>
      <c r="Z141" s="163">
        <v>44013</v>
      </c>
      <c r="AA141" s="145">
        <v>120</v>
      </c>
      <c r="AB141" s="145"/>
      <c r="AC141" s="145"/>
      <c r="AD141" s="164"/>
      <c r="AE141" s="165"/>
      <c r="AF141" s="163"/>
      <c r="AG141" s="157"/>
      <c r="AH141" s="146"/>
      <c r="AI141" s="146"/>
      <c r="AJ141" s="146" t="s">
        <v>1471</v>
      </c>
      <c r="AK141" s="146"/>
      <c r="AL141" s="166">
        <f t="shared" si="4"/>
        <v>1</v>
      </c>
      <c r="AM141" s="177">
        <f>IF(SUMPRODUCT((A$14:A141=A141)*(B$14:B141=B141)*(D$14:D141=D141))&gt;1,0,1)</f>
        <v>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c r="CV141" s="178"/>
      <c r="CW141" s="178"/>
      <c r="CX141" s="178"/>
      <c r="CY141" s="178"/>
      <c r="CZ141" s="178"/>
      <c r="DA141" s="178"/>
      <c r="DB141" s="178"/>
      <c r="DC141" s="178"/>
      <c r="DD141" s="178"/>
      <c r="DE141" s="178"/>
      <c r="DF141" s="178"/>
      <c r="DG141" s="178"/>
      <c r="DH141" s="178"/>
      <c r="DI141" s="178"/>
      <c r="DJ141" s="178"/>
      <c r="DK141" s="178"/>
      <c r="DL141" s="178"/>
      <c r="DM141" s="178"/>
      <c r="DN141" s="178"/>
      <c r="DO141" s="178"/>
      <c r="DP141" s="178"/>
      <c r="DQ141" s="178"/>
      <c r="DR141" s="178"/>
      <c r="DS141" s="178"/>
      <c r="DT141" s="178"/>
      <c r="DU141" s="178"/>
      <c r="DV141" s="178"/>
      <c r="DW141" s="178"/>
      <c r="DX141" s="178"/>
      <c r="DY141" s="178"/>
      <c r="DZ141" s="178"/>
      <c r="EA141" s="178"/>
      <c r="EB141" s="178"/>
      <c r="EC141" s="178"/>
      <c r="ED141" s="178"/>
      <c r="EE141" s="178"/>
      <c r="EF141" s="178"/>
      <c r="EG141" s="178"/>
      <c r="EH141" s="178"/>
      <c r="EI141" s="178"/>
      <c r="EJ141" s="178"/>
      <c r="EK141" s="178"/>
      <c r="EL141" s="178"/>
      <c r="EM141" s="178"/>
      <c r="EN141" s="178"/>
      <c r="EO141" s="178"/>
      <c r="EP141" s="178"/>
      <c r="EQ141" s="178"/>
      <c r="ER141" s="178"/>
      <c r="ES141" s="178"/>
      <c r="ET141" s="178"/>
      <c r="EU141" s="178"/>
      <c r="EV141" s="178"/>
      <c r="EW141" s="178"/>
      <c r="EX141" s="178"/>
      <c r="EY141" s="178"/>
      <c r="EZ141" s="178"/>
      <c r="FA141" s="178"/>
      <c r="FB141" s="178"/>
      <c r="FC141" s="178"/>
      <c r="FD141" s="178"/>
      <c r="FE141" s="178"/>
      <c r="FF141" s="178"/>
      <c r="FG141" s="178"/>
      <c r="FH141" s="178"/>
      <c r="FI141" s="178"/>
      <c r="FJ141" s="178"/>
      <c r="FK141" s="178"/>
      <c r="FL141" s="178"/>
      <c r="FM141" s="178"/>
      <c r="FN141" s="178"/>
      <c r="FO141" s="178"/>
      <c r="FP141" s="178"/>
      <c r="FQ141" s="178"/>
      <c r="FR141" s="178"/>
      <c r="FS141" s="178"/>
      <c r="FT141" s="178"/>
      <c r="FU141" s="178"/>
      <c r="FV141" s="178"/>
    </row>
    <row r="142" spans="1:178" ht="45" customHeight="1" x14ac:dyDescent="0.25">
      <c r="A142" s="146">
        <v>97</v>
      </c>
      <c r="B142" s="145">
        <v>2020</v>
      </c>
      <c r="C142" s="173" t="s">
        <v>345</v>
      </c>
      <c r="D142" s="148" t="s">
        <v>1519</v>
      </c>
      <c r="E142" s="174" t="s">
        <v>137</v>
      </c>
      <c r="F142" s="148" t="s">
        <v>32</v>
      </c>
      <c r="G142" s="149" t="s">
        <v>158</v>
      </c>
      <c r="H142" s="150" t="s">
        <v>763</v>
      </c>
      <c r="I142" s="151" t="s">
        <v>132</v>
      </c>
      <c r="J142" s="152" t="s">
        <v>352</v>
      </c>
      <c r="K142" s="153">
        <v>45</v>
      </c>
      <c r="L142" s="154" t="str">
        <f>IF(ISERROR(VLOOKUP(K142,Eje_Pilar_Prop!$C$2:$E$104,2,FALSE))," ",VLOOKUP(K142,Eje_Pilar_Prop!$C$2:$E$104,2,FALSE))</f>
        <v>Gobernanza e influencia local, regional e internacional</v>
      </c>
      <c r="M142" s="154" t="str">
        <f>IF(ISERROR(VLOOKUP(K142,Eje_Pilar_Prop!$C$2:$E$104,3,FALSE))," ",VLOOKUP(K142,Eje_Pilar_Prop!$C$2:$E$104,3,FALSE))</f>
        <v>Eje Transversal 4 Gobierno Legitimo, Fortalecimiento Local y Eficiencia</v>
      </c>
      <c r="N142" s="155" t="s">
        <v>874</v>
      </c>
      <c r="O142" s="164">
        <v>79053216</v>
      </c>
      <c r="P142" s="150" t="s">
        <v>1021</v>
      </c>
      <c r="Q142" s="157">
        <v>16800000</v>
      </c>
      <c r="R142" s="158"/>
      <c r="S142" s="159"/>
      <c r="T142" s="160"/>
      <c r="U142" s="157"/>
      <c r="V142" s="161">
        <f t="shared" ref="V142:V208" si="5">+Q142+S142+U142</f>
        <v>16800000</v>
      </c>
      <c r="W142" s="162">
        <v>16800000</v>
      </c>
      <c r="X142" s="163">
        <v>43889</v>
      </c>
      <c r="Y142" s="163">
        <v>43892</v>
      </c>
      <c r="Z142" s="163">
        <v>44013</v>
      </c>
      <c r="AA142" s="145">
        <v>120</v>
      </c>
      <c r="AB142" s="145"/>
      <c r="AC142" s="145"/>
      <c r="AD142" s="164"/>
      <c r="AE142" s="165"/>
      <c r="AF142" s="163"/>
      <c r="AG142" s="157"/>
      <c r="AH142" s="146"/>
      <c r="AI142" s="146"/>
      <c r="AJ142" s="146" t="s">
        <v>1471</v>
      </c>
      <c r="AK142" s="146"/>
      <c r="AL142" s="166">
        <f t="shared" si="4"/>
        <v>1</v>
      </c>
      <c r="AM142" s="177">
        <f>IF(SUMPRODUCT((A$14:A142=A142)*(B$14:B142=B142)*(D$14:D142=D142))&gt;1,0,1)</f>
        <v>1</v>
      </c>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8"/>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c r="EE142" s="178"/>
      <c r="EF142" s="178"/>
      <c r="EG142" s="178"/>
      <c r="EH142" s="178"/>
      <c r="EI142" s="178"/>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8"/>
      <c r="FU142" s="178"/>
      <c r="FV142" s="178"/>
    </row>
    <row r="143" spans="1:178" ht="45" customHeight="1" x14ac:dyDescent="0.25">
      <c r="A143" s="146">
        <v>98</v>
      </c>
      <c r="B143" s="145">
        <v>2020</v>
      </c>
      <c r="C143" s="173" t="s">
        <v>345</v>
      </c>
      <c r="D143" s="148" t="s">
        <v>1520</v>
      </c>
      <c r="E143" s="174" t="s">
        <v>137</v>
      </c>
      <c r="F143" s="148" t="s">
        <v>32</v>
      </c>
      <c r="G143" s="149" t="s">
        <v>158</v>
      </c>
      <c r="H143" s="150" t="s">
        <v>762</v>
      </c>
      <c r="I143" s="151" t="s">
        <v>132</v>
      </c>
      <c r="J143" s="152" t="s">
        <v>352</v>
      </c>
      <c r="K143" s="153">
        <v>45</v>
      </c>
      <c r="L143" s="154" t="str">
        <f>IF(ISERROR(VLOOKUP(K143,Eje_Pilar_Prop!$C$2:$E$104,2,FALSE))," ",VLOOKUP(K143,Eje_Pilar_Prop!$C$2:$E$104,2,FALSE))</f>
        <v>Gobernanza e influencia local, regional e internacional</v>
      </c>
      <c r="M143" s="154" t="str">
        <f>IF(ISERROR(VLOOKUP(K143,Eje_Pilar_Prop!$C$2:$E$104,3,FALSE))," ",VLOOKUP(K143,Eje_Pilar_Prop!$C$2:$E$104,3,FALSE))</f>
        <v>Eje Transversal 4 Gobierno Legitimo, Fortalecimiento Local y Eficiencia</v>
      </c>
      <c r="N143" s="155" t="s">
        <v>874</v>
      </c>
      <c r="O143" s="164">
        <v>1032410416</v>
      </c>
      <c r="P143" s="150" t="s">
        <v>1022</v>
      </c>
      <c r="Q143" s="157">
        <v>16800000</v>
      </c>
      <c r="R143" s="158"/>
      <c r="S143" s="159"/>
      <c r="T143" s="160">
        <v>1</v>
      </c>
      <c r="U143" s="157">
        <v>8400000</v>
      </c>
      <c r="V143" s="161">
        <f t="shared" si="5"/>
        <v>25200000</v>
      </c>
      <c r="W143" s="162">
        <v>25200000</v>
      </c>
      <c r="X143" s="163">
        <v>43892</v>
      </c>
      <c r="Y143" s="163">
        <v>43892</v>
      </c>
      <c r="Z143" s="163">
        <v>44075</v>
      </c>
      <c r="AA143" s="145">
        <v>120</v>
      </c>
      <c r="AB143" s="145">
        <v>1</v>
      </c>
      <c r="AC143" s="145">
        <v>60</v>
      </c>
      <c r="AD143" s="164"/>
      <c r="AE143" s="165"/>
      <c r="AF143" s="163"/>
      <c r="AG143" s="157"/>
      <c r="AH143" s="146"/>
      <c r="AI143" s="146"/>
      <c r="AJ143" s="146" t="s">
        <v>1471</v>
      </c>
      <c r="AK143" s="146"/>
      <c r="AL143" s="166">
        <f t="shared" si="4"/>
        <v>1</v>
      </c>
      <c r="AM143" s="177">
        <f>IF(SUMPRODUCT((A$14:A143=A143)*(B$14:B143=B143)*(D$14:D143=D143))&gt;1,0,1)</f>
        <v>1</v>
      </c>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8"/>
      <c r="CZ143" s="178"/>
      <c r="DA143" s="178"/>
      <c r="DB143" s="178"/>
      <c r="DC143" s="178"/>
      <c r="DD143" s="178"/>
      <c r="DE143" s="178"/>
      <c r="DF143" s="178"/>
      <c r="DG143" s="178"/>
      <c r="DH143" s="178"/>
      <c r="DI143" s="178"/>
      <c r="DJ143" s="178"/>
      <c r="DK143" s="178"/>
      <c r="DL143" s="178"/>
      <c r="DM143" s="178"/>
      <c r="DN143" s="178"/>
      <c r="DO143" s="178"/>
      <c r="DP143" s="178"/>
      <c r="DQ143" s="178"/>
      <c r="DR143" s="178"/>
      <c r="DS143" s="178"/>
      <c r="DT143" s="178"/>
      <c r="DU143" s="178"/>
      <c r="DV143" s="178"/>
      <c r="DW143" s="178"/>
      <c r="DX143" s="178"/>
      <c r="DY143" s="178"/>
      <c r="DZ143" s="178"/>
      <c r="EA143" s="178"/>
      <c r="EB143" s="178"/>
      <c r="EC143" s="178"/>
      <c r="ED143" s="178"/>
      <c r="EE143" s="178"/>
      <c r="EF143" s="178"/>
      <c r="EG143" s="178"/>
      <c r="EH143" s="178"/>
      <c r="EI143" s="178"/>
      <c r="EJ143" s="178"/>
      <c r="EK143" s="178"/>
      <c r="EL143" s="178"/>
      <c r="EM143" s="178"/>
      <c r="EN143" s="178"/>
      <c r="EO143" s="178"/>
      <c r="EP143" s="178"/>
      <c r="EQ143" s="178"/>
      <c r="ER143" s="178"/>
      <c r="ES143" s="178"/>
      <c r="ET143" s="178"/>
      <c r="EU143" s="178"/>
      <c r="EV143" s="178"/>
      <c r="EW143" s="178"/>
      <c r="EX143" s="178"/>
      <c r="EY143" s="178"/>
      <c r="EZ143" s="178"/>
      <c r="FA143" s="178"/>
      <c r="FB143" s="178"/>
      <c r="FC143" s="178"/>
      <c r="FD143" s="178"/>
      <c r="FE143" s="178"/>
      <c r="FF143" s="178"/>
      <c r="FG143" s="178"/>
      <c r="FH143" s="178"/>
      <c r="FI143" s="178"/>
      <c r="FJ143" s="178"/>
      <c r="FK143" s="178"/>
      <c r="FL143" s="178"/>
      <c r="FM143" s="178"/>
      <c r="FN143" s="178"/>
      <c r="FO143" s="178"/>
      <c r="FP143" s="178"/>
      <c r="FQ143" s="178"/>
      <c r="FR143" s="178"/>
      <c r="FS143" s="178"/>
      <c r="FT143" s="178"/>
      <c r="FU143" s="178"/>
      <c r="FV143" s="178"/>
    </row>
    <row r="144" spans="1:178" ht="45" customHeight="1" x14ac:dyDescent="0.25">
      <c r="A144" s="146">
        <v>99</v>
      </c>
      <c r="B144" s="145">
        <v>2020</v>
      </c>
      <c r="C144" s="173" t="s">
        <v>345</v>
      </c>
      <c r="D144" s="148" t="s">
        <v>1521</v>
      </c>
      <c r="E144" s="174" t="s">
        <v>137</v>
      </c>
      <c r="F144" s="148" t="s">
        <v>32</v>
      </c>
      <c r="G144" s="149" t="s">
        <v>158</v>
      </c>
      <c r="H144" s="150" t="s">
        <v>761</v>
      </c>
      <c r="I144" s="151" t="s">
        <v>132</v>
      </c>
      <c r="J144" s="152" t="s">
        <v>352</v>
      </c>
      <c r="K144" s="153">
        <v>17</v>
      </c>
      <c r="L144" s="154" t="str">
        <f>IF(ISERROR(VLOOKUP(K144,Eje_Pilar_Prop!$C$2:$E$104,2,FALSE))," ",VLOOKUP(K144,Eje_Pilar_Prop!$C$2:$E$104,2,FALSE))</f>
        <v>Espacio público, derecho de todos</v>
      </c>
      <c r="M144" s="154" t="str">
        <f>IF(ISERROR(VLOOKUP(K144,Eje_Pilar_Prop!$C$2:$E$104,3,FALSE))," ",VLOOKUP(K144,Eje_Pilar_Prop!$C$2:$E$104,3,FALSE))</f>
        <v>Pilar 2 Democracía Urbana</v>
      </c>
      <c r="N144" s="155" t="s">
        <v>888</v>
      </c>
      <c r="O144" s="164">
        <v>80054885</v>
      </c>
      <c r="P144" s="150" t="s">
        <v>1023</v>
      </c>
      <c r="Q144" s="157">
        <v>29880000</v>
      </c>
      <c r="R144" s="158"/>
      <c r="S144" s="159"/>
      <c r="T144" s="160"/>
      <c r="U144" s="157"/>
      <c r="V144" s="161">
        <f t="shared" si="5"/>
        <v>29880000</v>
      </c>
      <c r="W144" s="162">
        <v>29382000</v>
      </c>
      <c r="X144" s="163">
        <v>43892</v>
      </c>
      <c r="Y144" s="163">
        <v>43893</v>
      </c>
      <c r="Z144" s="163">
        <v>44014</v>
      </c>
      <c r="AA144" s="145">
        <v>120</v>
      </c>
      <c r="AB144" s="145"/>
      <c r="AC144" s="145"/>
      <c r="AD144" s="164"/>
      <c r="AE144" s="165"/>
      <c r="AF144" s="163"/>
      <c r="AG144" s="157"/>
      <c r="AH144" s="146"/>
      <c r="AI144" s="146"/>
      <c r="AJ144" s="146" t="s">
        <v>1471</v>
      </c>
      <c r="AK144" s="146"/>
      <c r="AL144" s="166">
        <f t="shared" ref="AL144:AL207" si="6">IF(ISERROR(W144/V144),"-",(W144/V144))</f>
        <v>0.98333333333333328</v>
      </c>
      <c r="AM144" s="177">
        <f>IF(SUMPRODUCT((A$14:A144=A144)*(B$14:B144=B144)*(D$14:D144=D144))&gt;1,0,1)</f>
        <v>1</v>
      </c>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c r="CV144" s="178"/>
      <c r="CW144" s="178"/>
      <c r="CX144" s="178"/>
      <c r="CY144" s="178"/>
      <c r="CZ144" s="178"/>
      <c r="DA144" s="178"/>
      <c r="DB144" s="178"/>
      <c r="DC144" s="178"/>
      <c r="DD144" s="178"/>
      <c r="DE144" s="178"/>
      <c r="DF144" s="178"/>
      <c r="DG144" s="178"/>
      <c r="DH144" s="178"/>
      <c r="DI144" s="178"/>
      <c r="DJ144" s="178"/>
      <c r="DK144" s="178"/>
      <c r="DL144" s="178"/>
      <c r="DM144" s="178"/>
      <c r="DN144" s="178"/>
      <c r="DO144" s="178"/>
      <c r="DP144" s="178"/>
      <c r="DQ144" s="178"/>
      <c r="DR144" s="178"/>
      <c r="DS144" s="178"/>
      <c r="DT144" s="178"/>
      <c r="DU144" s="178"/>
      <c r="DV144" s="178"/>
      <c r="DW144" s="178"/>
      <c r="DX144" s="178"/>
      <c r="DY144" s="178"/>
      <c r="DZ144" s="178"/>
      <c r="EA144" s="178"/>
      <c r="EB144" s="178"/>
      <c r="EC144" s="178"/>
      <c r="ED144" s="178"/>
      <c r="EE144" s="178"/>
      <c r="EF144" s="178"/>
      <c r="EG144" s="178"/>
      <c r="EH144" s="178"/>
      <c r="EI144" s="178"/>
      <c r="EJ144" s="178"/>
      <c r="EK144" s="178"/>
      <c r="EL144" s="178"/>
      <c r="EM144" s="178"/>
      <c r="EN144" s="178"/>
      <c r="EO144" s="178"/>
      <c r="EP144" s="178"/>
      <c r="EQ144" s="178"/>
      <c r="ER144" s="178"/>
      <c r="ES144" s="178"/>
      <c r="ET144" s="178"/>
      <c r="EU144" s="178"/>
      <c r="EV144" s="178"/>
      <c r="EW144" s="178"/>
      <c r="EX144" s="178"/>
      <c r="EY144" s="178"/>
      <c r="EZ144" s="178"/>
      <c r="FA144" s="178"/>
      <c r="FB144" s="178"/>
      <c r="FC144" s="178"/>
      <c r="FD144" s="178"/>
      <c r="FE144" s="178"/>
      <c r="FF144" s="178"/>
      <c r="FG144" s="178"/>
      <c r="FH144" s="178"/>
      <c r="FI144" s="178"/>
      <c r="FJ144" s="178"/>
      <c r="FK144" s="178"/>
      <c r="FL144" s="178"/>
      <c r="FM144" s="178"/>
      <c r="FN144" s="178"/>
      <c r="FO144" s="178"/>
      <c r="FP144" s="178"/>
      <c r="FQ144" s="178"/>
      <c r="FR144" s="178"/>
      <c r="FS144" s="178"/>
      <c r="FT144" s="178"/>
      <c r="FU144" s="178"/>
      <c r="FV144" s="178"/>
    </row>
    <row r="145" spans="1:178" ht="45" customHeight="1" x14ac:dyDescent="0.25">
      <c r="A145" s="146">
        <v>100</v>
      </c>
      <c r="B145" s="145">
        <v>2020</v>
      </c>
      <c r="C145" s="173" t="s">
        <v>345</v>
      </c>
      <c r="D145" s="148" t="s">
        <v>1500</v>
      </c>
      <c r="E145" s="174" t="s">
        <v>137</v>
      </c>
      <c r="F145" s="148" t="s">
        <v>32</v>
      </c>
      <c r="G145" s="149" t="s">
        <v>158</v>
      </c>
      <c r="H145" s="150" t="s">
        <v>760</v>
      </c>
      <c r="I145" s="151" t="s">
        <v>132</v>
      </c>
      <c r="J145" s="152" t="s">
        <v>352</v>
      </c>
      <c r="K145" s="153">
        <v>45</v>
      </c>
      <c r="L145" s="154" t="str">
        <f>IF(ISERROR(VLOOKUP(K145,Eje_Pilar_Prop!$C$2:$E$104,2,FALSE))," ",VLOOKUP(K145,Eje_Pilar_Prop!$C$2:$E$104,2,FALSE))</f>
        <v>Gobernanza e influencia local, regional e internacional</v>
      </c>
      <c r="M145" s="154" t="str">
        <f>IF(ISERROR(VLOOKUP(K145,Eje_Pilar_Prop!$C$2:$E$104,3,FALSE))," ",VLOOKUP(K145,Eje_Pilar_Prop!$C$2:$E$104,3,FALSE))</f>
        <v>Eje Transversal 4 Gobierno Legitimo, Fortalecimiento Local y Eficiencia</v>
      </c>
      <c r="N145" s="155" t="s">
        <v>874</v>
      </c>
      <c r="O145" s="164">
        <v>59888227</v>
      </c>
      <c r="P145" s="150" t="s">
        <v>1024</v>
      </c>
      <c r="Q145" s="157">
        <v>8800000</v>
      </c>
      <c r="R145" s="158"/>
      <c r="S145" s="159"/>
      <c r="T145" s="160">
        <v>1</v>
      </c>
      <c r="U145" s="157">
        <v>4400000</v>
      </c>
      <c r="V145" s="161">
        <f t="shared" si="5"/>
        <v>13200000</v>
      </c>
      <c r="W145" s="162">
        <v>13200000</v>
      </c>
      <c r="X145" s="163">
        <v>43889</v>
      </c>
      <c r="Y145" s="163">
        <v>43895</v>
      </c>
      <c r="Z145" s="163">
        <v>44078</v>
      </c>
      <c r="AA145" s="145">
        <v>120</v>
      </c>
      <c r="AB145" s="145">
        <v>1</v>
      </c>
      <c r="AC145" s="145">
        <v>60</v>
      </c>
      <c r="AD145" s="164"/>
      <c r="AE145" s="165"/>
      <c r="AF145" s="163"/>
      <c r="AG145" s="157"/>
      <c r="AH145" s="146"/>
      <c r="AI145" s="146"/>
      <c r="AJ145" s="146" t="s">
        <v>1471</v>
      </c>
      <c r="AK145" s="146"/>
      <c r="AL145" s="166">
        <f t="shared" si="6"/>
        <v>1</v>
      </c>
      <c r="AM145" s="177">
        <f>IF(SUMPRODUCT((A$14:A145=A145)*(B$14:B145=B145)*(D$14:D145=D145))&gt;1,0,1)</f>
        <v>1</v>
      </c>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c r="CV145" s="178"/>
      <c r="CW145" s="178"/>
      <c r="CX145" s="178"/>
      <c r="CY145" s="178"/>
      <c r="CZ145" s="178"/>
      <c r="DA145" s="178"/>
      <c r="DB145" s="178"/>
      <c r="DC145" s="178"/>
      <c r="DD145" s="178"/>
      <c r="DE145" s="178"/>
      <c r="DF145" s="178"/>
      <c r="DG145" s="178"/>
      <c r="DH145" s="178"/>
      <c r="DI145" s="178"/>
      <c r="DJ145" s="178"/>
      <c r="DK145" s="178"/>
      <c r="DL145" s="178"/>
      <c r="DM145" s="178"/>
      <c r="DN145" s="178"/>
      <c r="DO145" s="178"/>
      <c r="DP145" s="178"/>
      <c r="DQ145" s="178"/>
      <c r="DR145" s="178"/>
      <c r="DS145" s="178"/>
      <c r="DT145" s="178"/>
      <c r="DU145" s="178"/>
      <c r="DV145" s="178"/>
      <c r="DW145" s="178"/>
      <c r="DX145" s="178"/>
      <c r="DY145" s="178"/>
      <c r="DZ145" s="178"/>
      <c r="EA145" s="178"/>
      <c r="EB145" s="178"/>
      <c r="EC145" s="178"/>
      <c r="ED145" s="178"/>
      <c r="EE145" s="178"/>
      <c r="EF145" s="178"/>
      <c r="EG145" s="178"/>
      <c r="EH145" s="178"/>
      <c r="EI145" s="178"/>
      <c r="EJ145" s="178"/>
      <c r="EK145" s="178"/>
      <c r="EL145" s="178"/>
      <c r="EM145" s="178"/>
      <c r="EN145" s="178"/>
      <c r="EO145" s="178"/>
      <c r="EP145" s="178"/>
      <c r="EQ145" s="178"/>
      <c r="ER145" s="178"/>
      <c r="ES145" s="178"/>
      <c r="ET145" s="178"/>
      <c r="EU145" s="178"/>
      <c r="EV145" s="178"/>
      <c r="EW145" s="178"/>
      <c r="EX145" s="178"/>
      <c r="EY145" s="178"/>
      <c r="EZ145" s="178"/>
      <c r="FA145" s="178"/>
      <c r="FB145" s="178"/>
      <c r="FC145" s="178"/>
      <c r="FD145" s="178"/>
      <c r="FE145" s="178"/>
      <c r="FF145" s="178"/>
      <c r="FG145" s="178"/>
      <c r="FH145" s="178"/>
      <c r="FI145" s="178"/>
      <c r="FJ145" s="178"/>
      <c r="FK145" s="178"/>
      <c r="FL145" s="178"/>
      <c r="FM145" s="178"/>
      <c r="FN145" s="178"/>
      <c r="FO145" s="178"/>
      <c r="FP145" s="178"/>
      <c r="FQ145" s="178"/>
      <c r="FR145" s="178"/>
      <c r="FS145" s="178"/>
      <c r="FT145" s="178"/>
      <c r="FU145" s="178"/>
      <c r="FV145" s="178"/>
    </row>
    <row r="146" spans="1:178" ht="45" customHeight="1" x14ac:dyDescent="0.25">
      <c r="A146" s="146">
        <v>101</v>
      </c>
      <c r="B146" s="145">
        <v>2020</v>
      </c>
      <c r="C146" s="173" t="s">
        <v>345</v>
      </c>
      <c r="D146" s="148" t="s">
        <v>1520</v>
      </c>
      <c r="E146" s="174" t="s">
        <v>137</v>
      </c>
      <c r="F146" s="148" t="s">
        <v>32</v>
      </c>
      <c r="G146" s="149" t="s">
        <v>158</v>
      </c>
      <c r="H146" s="150" t="s">
        <v>759</v>
      </c>
      <c r="I146" s="151" t="s">
        <v>132</v>
      </c>
      <c r="J146" s="152" t="s">
        <v>352</v>
      </c>
      <c r="K146" s="153">
        <v>45</v>
      </c>
      <c r="L146" s="154" t="str">
        <f>IF(ISERROR(VLOOKUP(K146,Eje_Pilar_Prop!$C$2:$E$104,2,FALSE))," ",VLOOKUP(K146,Eje_Pilar_Prop!$C$2:$E$104,2,FALSE))</f>
        <v>Gobernanza e influencia local, regional e internacional</v>
      </c>
      <c r="M146" s="154" t="str">
        <f>IF(ISERROR(VLOOKUP(K146,Eje_Pilar_Prop!$C$2:$E$104,3,FALSE))," ",VLOOKUP(K146,Eje_Pilar_Prop!$C$2:$E$104,3,FALSE))</f>
        <v>Eje Transversal 4 Gobierno Legitimo, Fortalecimiento Local y Eficiencia</v>
      </c>
      <c r="N146" s="155" t="s">
        <v>874</v>
      </c>
      <c r="O146" s="164">
        <v>1052312430</v>
      </c>
      <c r="P146" s="150" t="s">
        <v>1025</v>
      </c>
      <c r="Q146" s="157">
        <v>16800000</v>
      </c>
      <c r="R146" s="158"/>
      <c r="S146" s="159"/>
      <c r="T146" s="160">
        <v>1</v>
      </c>
      <c r="U146" s="157">
        <v>8400000</v>
      </c>
      <c r="V146" s="161">
        <f t="shared" si="5"/>
        <v>25200000</v>
      </c>
      <c r="W146" s="162">
        <v>25200000</v>
      </c>
      <c r="X146" s="163">
        <v>43892</v>
      </c>
      <c r="Y146" s="163">
        <v>43893</v>
      </c>
      <c r="Z146" s="163">
        <v>44076</v>
      </c>
      <c r="AA146" s="145">
        <v>120</v>
      </c>
      <c r="AB146" s="145">
        <v>1</v>
      </c>
      <c r="AC146" s="145">
        <v>60</v>
      </c>
      <c r="AD146" s="164"/>
      <c r="AE146" s="165"/>
      <c r="AF146" s="163"/>
      <c r="AG146" s="157"/>
      <c r="AH146" s="146"/>
      <c r="AI146" s="146"/>
      <c r="AJ146" s="146" t="s">
        <v>1471</v>
      </c>
      <c r="AK146" s="146"/>
      <c r="AL146" s="166">
        <f t="shared" si="6"/>
        <v>1</v>
      </c>
      <c r="AM146" s="177">
        <f>IF(SUMPRODUCT((A$14:A146=A146)*(B$14:B146=B146)*(D$14:D146=D146))&gt;1,0,1)</f>
        <v>1</v>
      </c>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c r="CV146" s="178"/>
      <c r="CW146" s="178"/>
      <c r="CX146" s="178"/>
      <c r="CY146" s="178"/>
      <c r="CZ146" s="178"/>
      <c r="DA146" s="178"/>
      <c r="DB146" s="178"/>
      <c r="DC146" s="178"/>
      <c r="DD146" s="178"/>
      <c r="DE146" s="178"/>
      <c r="DF146" s="178"/>
      <c r="DG146" s="178"/>
      <c r="DH146" s="178"/>
      <c r="DI146" s="178"/>
      <c r="DJ146" s="178"/>
      <c r="DK146" s="178"/>
      <c r="DL146" s="178"/>
      <c r="DM146" s="178"/>
      <c r="DN146" s="178"/>
      <c r="DO146" s="178"/>
      <c r="DP146" s="178"/>
      <c r="DQ146" s="178"/>
      <c r="DR146" s="178"/>
      <c r="DS146" s="178"/>
      <c r="DT146" s="178"/>
      <c r="DU146" s="178"/>
      <c r="DV146" s="178"/>
      <c r="DW146" s="178"/>
      <c r="DX146" s="178"/>
      <c r="DY146" s="178"/>
      <c r="DZ146" s="178"/>
      <c r="EA146" s="178"/>
      <c r="EB146" s="178"/>
      <c r="EC146" s="178"/>
      <c r="ED146" s="178"/>
      <c r="EE146" s="178"/>
      <c r="EF146" s="178"/>
      <c r="EG146" s="178"/>
      <c r="EH146" s="178"/>
      <c r="EI146" s="178"/>
      <c r="EJ146" s="178"/>
      <c r="EK146" s="178"/>
      <c r="EL146" s="178"/>
      <c r="EM146" s="178"/>
      <c r="EN146" s="178"/>
      <c r="EO146" s="178"/>
      <c r="EP146" s="178"/>
      <c r="EQ146" s="178"/>
      <c r="ER146" s="178"/>
      <c r="ES146" s="178"/>
      <c r="ET146" s="178"/>
      <c r="EU146" s="178"/>
      <c r="EV146" s="178"/>
      <c r="EW146" s="178"/>
      <c r="EX146" s="178"/>
      <c r="EY146" s="178"/>
      <c r="EZ146" s="178"/>
      <c r="FA146" s="178"/>
      <c r="FB146" s="178"/>
      <c r="FC146" s="178"/>
      <c r="FD146" s="178"/>
      <c r="FE146" s="178"/>
      <c r="FF146" s="178"/>
      <c r="FG146" s="178"/>
      <c r="FH146" s="178"/>
      <c r="FI146" s="178"/>
      <c r="FJ146" s="178"/>
      <c r="FK146" s="178"/>
      <c r="FL146" s="178"/>
      <c r="FM146" s="178"/>
      <c r="FN146" s="178"/>
      <c r="FO146" s="178"/>
      <c r="FP146" s="178"/>
      <c r="FQ146" s="178"/>
      <c r="FR146" s="178"/>
      <c r="FS146" s="178"/>
      <c r="FT146" s="178"/>
      <c r="FU146" s="178"/>
      <c r="FV146" s="178"/>
    </row>
    <row r="147" spans="1:178" ht="45" customHeight="1" x14ac:dyDescent="0.25">
      <c r="A147" s="146">
        <v>102</v>
      </c>
      <c r="B147" s="145">
        <v>2020</v>
      </c>
      <c r="C147" s="173" t="s">
        <v>345</v>
      </c>
      <c r="D147" s="148" t="s">
        <v>1522</v>
      </c>
      <c r="E147" s="174" t="s">
        <v>137</v>
      </c>
      <c r="F147" s="148" t="s">
        <v>32</v>
      </c>
      <c r="G147" s="149" t="s">
        <v>158</v>
      </c>
      <c r="H147" s="150" t="s">
        <v>758</v>
      </c>
      <c r="I147" s="151" t="s">
        <v>132</v>
      </c>
      <c r="J147" s="152" t="s">
        <v>352</v>
      </c>
      <c r="K147" s="153">
        <v>45</v>
      </c>
      <c r="L147" s="154" t="str">
        <f>IF(ISERROR(VLOOKUP(K147,Eje_Pilar_Prop!$C$2:$E$104,2,FALSE))," ",VLOOKUP(K147,Eje_Pilar_Prop!$C$2:$E$104,2,FALSE))</f>
        <v>Gobernanza e influencia local, regional e internacional</v>
      </c>
      <c r="M147" s="154" t="str">
        <f>IF(ISERROR(VLOOKUP(K147,Eje_Pilar_Prop!$C$2:$E$104,3,FALSE))," ",VLOOKUP(K147,Eje_Pilar_Prop!$C$2:$E$104,3,FALSE))</f>
        <v>Eje Transversal 4 Gobierno Legitimo, Fortalecimiento Local y Eficiencia</v>
      </c>
      <c r="N147" s="155" t="s">
        <v>874</v>
      </c>
      <c r="O147" s="164">
        <v>1022927669</v>
      </c>
      <c r="P147" s="150" t="s">
        <v>1026</v>
      </c>
      <c r="Q147" s="157">
        <v>11600000</v>
      </c>
      <c r="R147" s="158"/>
      <c r="S147" s="159"/>
      <c r="T147" s="160">
        <v>1</v>
      </c>
      <c r="U147" s="157">
        <v>5800000</v>
      </c>
      <c r="V147" s="161">
        <f t="shared" si="5"/>
        <v>17400000</v>
      </c>
      <c r="W147" s="162">
        <v>17400000</v>
      </c>
      <c r="X147" s="163">
        <v>43899</v>
      </c>
      <c r="Y147" s="163">
        <v>43892</v>
      </c>
      <c r="Z147" s="163">
        <v>44075</v>
      </c>
      <c r="AA147" s="145">
        <v>120</v>
      </c>
      <c r="AB147" s="145">
        <v>1</v>
      </c>
      <c r="AC147" s="145">
        <v>60</v>
      </c>
      <c r="AD147" s="164"/>
      <c r="AE147" s="165"/>
      <c r="AF147" s="163"/>
      <c r="AG147" s="157"/>
      <c r="AH147" s="146"/>
      <c r="AI147" s="146"/>
      <c r="AJ147" s="146" t="s">
        <v>1471</v>
      </c>
      <c r="AK147" s="146"/>
      <c r="AL147" s="166">
        <f t="shared" si="6"/>
        <v>1</v>
      </c>
      <c r="AM147" s="177">
        <f>IF(SUMPRODUCT((A$14:A147=A147)*(B$14:B147=B147)*(D$14:D147=D147))&gt;1,0,1)</f>
        <v>1</v>
      </c>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78"/>
      <c r="CW147" s="178"/>
      <c r="CX147" s="178"/>
      <c r="CY147" s="178"/>
      <c r="CZ147" s="178"/>
      <c r="DA147" s="178"/>
      <c r="DB147" s="178"/>
      <c r="DC147" s="178"/>
      <c r="DD147" s="178"/>
      <c r="DE147" s="178"/>
      <c r="DF147" s="178"/>
      <c r="DG147" s="178"/>
      <c r="DH147" s="178"/>
      <c r="DI147" s="178"/>
      <c r="DJ147" s="178"/>
      <c r="DK147" s="178"/>
      <c r="DL147" s="178"/>
      <c r="DM147" s="178"/>
      <c r="DN147" s="178"/>
      <c r="DO147" s="178"/>
      <c r="DP147" s="178"/>
      <c r="DQ147" s="178"/>
      <c r="DR147" s="178"/>
      <c r="DS147" s="178"/>
      <c r="DT147" s="178"/>
      <c r="DU147" s="178"/>
      <c r="DV147" s="178"/>
      <c r="DW147" s="178"/>
      <c r="DX147" s="178"/>
      <c r="DY147" s="178"/>
      <c r="DZ147" s="178"/>
      <c r="EA147" s="178"/>
      <c r="EB147" s="178"/>
      <c r="EC147" s="178"/>
      <c r="ED147" s="178"/>
      <c r="EE147" s="178"/>
      <c r="EF147" s="178"/>
      <c r="EG147" s="178"/>
      <c r="EH147" s="178"/>
      <c r="EI147" s="178"/>
      <c r="EJ147" s="178"/>
      <c r="EK147" s="178"/>
      <c r="EL147" s="178"/>
      <c r="EM147" s="178"/>
      <c r="EN147" s="178"/>
      <c r="EO147" s="178"/>
      <c r="EP147" s="178"/>
      <c r="EQ147" s="178"/>
      <c r="ER147" s="178"/>
      <c r="ES147" s="178"/>
      <c r="ET147" s="178"/>
      <c r="EU147" s="178"/>
      <c r="EV147" s="178"/>
      <c r="EW147" s="178"/>
      <c r="EX147" s="178"/>
      <c r="EY147" s="178"/>
      <c r="EZ147" s="178"/>
      <c r="FA147" s="178"/>
      <c r="FB147" s="178"/>
      <c r="FC147" s="178"/>
      <c r="FD147" s="178"/>
      <c r="FE147" s="178"/>
      <c r="FF147" s="178"/>
      <c r="FG147" s="178"/>
      <c r="FH147" s="178"/>
      <c r="FI147" s="178"/>
      <c r="FJ147" s="178"/>
      <c r="FK147" s="178"/>
      <c r="FL147" s="178"/>
      <c r="FM147" s="178"/>
      <c r="FN147" s="178"/>
      <c r="FO147" s="178"/>
      <c r="FP147" s="178"/>
      <c r="FQ147" s="178"/>
      <c r="FR147" s="178"/>
      <c r="FS147" s="178"/>
      <c r="FT147" s="178"/>
      <c r="FU147" s="178"/>
      <c r="FV147" s="178"/>
    </row>
    <row r="148" spans="1:178" s="129" customFormat="1" ht="45" customHeight="1" x14ac:dyDescent="0.25">
      <c r="A148" s="146">
        <v>103</v>
      </c>
      <c r="B148" s="145">
        <v>2020</v>
      </c>
      <c r="C148" s="173"/>
      <c r="D148" s="148"/>
      <c r="E148" s="174" t="s">
        <v>153</v>
      </c>
      <c r="F148" s="148"/>
      <c r="G148" s="149" t="s">
        <v>1868</v>
      </c>
      <c r="H148" s="150" t="s">
        <v>1865</v>
      </c>
      <c r="I148" s="151" t="s">
        <v>132</v>
      </c>
      <c r="J148" s="152" t="s">
        <v>352</v>
      </c>
      <c r="K148" s="153">
        <v>3</v>
      </c>
      <c r="L148" s="154" t="str">
        <f>IF(ISERROR(VLOOKUP(K148,Eje_Pilar_Prop!$C$2:$E$104,2,FALSE))," ",VLOOKUP(K148,Eje_Pilar_Prop!$C$2:$E$104,2,FALSE))</f>
        <v>Igualdad y autonomía para una Bogotá incluyente</v>
      </c>
      <c r="M148" s="154" t="str">
        <f>IF(ISERROR(VLOOKUP(K148,Eje_Pilar_Prop!$C$2:$E$104,3,FALSE))," ",VLOOKUP(K148,Eje_Pilar_Prop!$C$2:$E$104,3,FALSE))</f>
        <v>Pilar 1 Igualdad de Calidad de Vida</v>
      </c>
      <c r="N148" s="155" t="s">
        <v>875</v>
      </c>
      <c r="O148" s="164">
        <v>52964383</v>
      </c>
      <c r="P148" s="150" t="s">
        <v>1027</v>
      </c>
      <c r="Q148" s="157">
        <v>6286667</v>
      </c>
      <c r="R148" s="158"/>
      <c r="S148" s="159"/>
      <c r="T148" s="160"/>
      <c r="U148" s="157"/>
      <c r="V148" s="161">
        <f t="shared" si="5"/>
        <v>6286667</v>
      </c>
      <c r="W148" s="162">
        <v>6286667</v>
      </c>
      <c r="X148" s="163"/>
      <c r="Y148" s="163"/>
      <c r="Z148" s="163"/>
      <c r="AA148" s="145">
        <v>330</v>
      </c>
      <c r="AB148" s="145"/>
      <c r="AC148" s="145"/>
      <c r="AD148" s="164"/>
      <c r="AE148" s="165"/>
      <c r="AF148" s="163"/>
      <c r="AG148" s="157"/>
      <c r="AH148" s="146"/>
      <c r="AI148" s="146"/>
      <c r="AJ148" s="146" t="s">
        <v>1471</v>
      </c>
      <c r="AK148" s="146"/>
      <c r="AL148" s="166">
        <f t="shared" si="6"/>
        <v>1</v>
      </c>
      <c r="AM148" s="177">
        <v>0</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8"/>
      <c r="EE148" s="178"/>
      <c r="EF148" s="178"/>
      <c r="EG148" s="178"/>
      <c r="EH148" s="178"/>
      <c r="EI148" s="178"/>
      <c r="EJ148" s="178"/>
      <c r="EK148" s="178"/>
      <c r="EL148" s="178"/>
      <c r="EM148" s="178"/>
      <c r="EN148" s="178"/>
      <c r="EO148" s="178"/>
      <c r="EP148" s="178"/>
      <c r="EQ148" s="178"/>
      <c r="ER148" s="178"/>
      <c r="ES148" s="178"/>
      <c r="ET148" s="178"/>
      <c r="EU148" s="178"/>
      <c r="EV148" s="178"/>
      <c r="EW148" s="178"/>
      <c r="EX148" s="178"/>
      <c r="EY148" s="178"/>
      <c r="EZ148" s="178"/>
      <c r="FA148" s="178"/>
      <c r="FB148" s="178"/>
      <c r="FC148" s="178"/>
      <c r="FD148" s="178"/>
      <c r="FE148" s="178"/>
      <c r="FF148" s="178"/>
      <c r="FG148" s="178"/>
      <c r="FH148" s="178"/>
      <c r="FI148" s="178"/>
      <c r="FJ148" s="178"/>
      <c r="FK148" s="178"/>
      <c r="FL148" s="178"/>
      <c r="FM148" s="178"/>
      <c r="FN148" s="178"/>
      <c r="FO148" s="178"/>
      <c r="FP148" s="178"/>
      <c r="FQ148" s="178"/>
      <c r="FR148" s="178"/>
      <c r="FS148" s="178"/>
      <c r="FT148" s="178"/>
      <c r="FU148" s="178"/>
      <c r="FV148" s="178"/>
    </row>
    <row r="149" spans="1:178" s="142" customFormat="1" ht="45" customHeight="1" x14ac:dyDescent="0.25">
      <c r="A149" s="146">
        <v>103</v>
      </c>
      <c r="B149" s="145">
        <v>2020</v>
      </c>
      <c r="C149" s="144"/>
      <c r="D149" s="148"/>
      <c r="E149" s="174" t="s">
        <v>153</v>
      </c>
      <c r="F149" s="148"/>
      <c r="G149" s="149"/>
      <c r="H149" s="150" t="s">
        <v>757</v>
      </c>
      <c r="I149" s="151" t="s">
        <v>132</v>
      </c>
      <c r="J149" s="152" t="s">
        <v>352</v>
      </c>
      <c r="K149" s="153">
        <v>18</v>
      </c>
      <c r="L149" s="154" t="str">
        <f>IF(ISERROR(VLOOKUP(K149,Eje_Pilar_Prop!$C$2:$E$104,2,FALSE))," ",VLOOKUP(K149,Eje_Pilar_Prop!$C$2:$E$104,2,FALSE))</f>
        <v>Mejor movilidad para todos</v>
      </c>
      <c r="M149" s="154" t="str">
        <f>IF(ISERROR(VLOOKUP(K149,Eje_Pilar_Prop!$C$2:$E$104,3,FALSE))," ",VLOOKUP(K149,Eje_Pilar_Prop!$C$2:$E$104,3,FALSE))</f>
        <v>Pilar 2 Democracía Urbana</v>
      </c>
      <c r="N149" s="155" t="s">
        <v>885</v>
      </c>
      <c r="O149" s="164"/>
      <c r="P149" s="150" t="s">
        <v>1028</v>
      </c>
      <c r="Q149" s="157">
        <v>542000</v>
      </c>
      <c r="R149" s="158"/>
      <c r="S149" s="159"/>
      <c r="T149" s="160"/>
      <c r="U149" s="157"/>
      <c r="V149" s="161">
        <f t="shared" si="5"/>
        <v>542000</v>
      </c>
      <c r="W149" s="162">
        <v>542000</v>
      </c>
      <c r="X149" s="163"/>
      <c r="Y149" s="163"/>
      <c r="Z149" s="163"/>
      <c r="AA149" s="145"/>
      <c r="AB149" s="145"/>
      <c r="AC149" s="145"/>
      <c r="AD149" s="164"/>
      <c r="AE149" s="165"/>
      <c r="AF149" s="163"/>
      <c r="AG149" s="157"/>
      <c r="AH149" s="146"/>
      <c r="AI149" s="146"/>
      <c r="AJ149" s="146"/>
      <c r="AK149" s="146"/>
      <c r="AL149" s="166">
        <f t="shared" si="6"/>
        <v>1</v>
      </c>
      <c r="AM149" s="177">
        <v>0</v>
      </c>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c r="DY149" s="178"/>
      <c r="DZ149" s="178"/>
      <c r="EA149" s="178"/>
      <c r="EB149" s="178"/>
      <c r="EC149" s="178"/>
      <c r="ED149" s="178"/>
      <c r="EE149" s="178"/>
      <c r="EF149" s="178"/>
      <c r="EG149" s="178"/>
      <c r="EH149" s="178"/>
      <c r="EI149" s="178"/>
      <c r="EJ149" s="178"/>
      <c r="EK149" s="178"/>
      <c r="EL149" s="178"/>
      <c r="EM149" s="178"/>
      <c r="EN149" s="178"/>
      <c r="EO149" s="178"/>
      <c r="EP149" s="178"/>
      <c r="EQ149" s="178"/>
      <c r="ER149" s="178"/>
      <c r="ES149" s="178"/>
      <c r="ET149" s="178"/>
      <c r="EU149" s="178"/>
      <c r="EV149" s="178"/>
      <c r="EW149" s="178"/>
      <c r="EX149" s="178"/>
      <c r="EY149" s="178"/>
      <c r="EZ149" s="178"/>
      <c r="FA149" s="178"/>
      <c r="FB149" s="178"/>
      <c r="FC149" s="178"/>
      <c r="FD149" s="178"/>
      <c r="FE149" s="178"/>
      <c r="FF149" s="178"/>
      <c r="FG149" s="178"/>
      <c r="FH149" s="178"/>
      <c r="FI149" s="178"/>
      <c r="FJ149" s="178"/>
      <c r="FK149" s="178"/>
      <c r="FL149" s="178"/>
      <c r="FM149" s="178"/>
      <c r="FN149" s="178"/>
      <c r="FO149" s="178"/>
      <c r="FP149" s="178"/>
      <c r="FQ149" s="178"/>
      <c r="FR149" s="178"/>
      <c r="FS149" s="178"/>
      <c r="FT149" s="178"/>
      <c r="FU149" s="178"/>
      <c r="FV149" s="178"/>
    </row>
    <row r="150" spans="1:178" s="142" customFormat="1" ht="45" customHeight="1" x14ac:dyDescent="0.25">
      <c r="A150" s="146">
        <v>103</v>
      </c>
      <c r="B150" s="145">
        <v>2020</v>
      </c>
      <c r="C150" s="144"/>
      <c r="D150" s="148"/>
      <c r="E150" s="174" t="s">
        <v>153</v>
      </c>
      <c r="F150" s="148"/>
      <c r="G150" s="149"/>
      <c r="H150" s="150" t="s">
        <v>756</v>
      </c>
      <c r="I150" s="151" t="s">
        <v>132</v>
      </c>
      <c r="J150" s="152" t="s">
        <v>352</v>
      </c>
      <c r="K150" s="153">
        <v>19</v>
      </c>
      <c r="L150" s="154" t="str">
        <f>IF(ISERROR(VLOOKUP(K150,Eje_Pilar_Prop!$C$2:$E$104,2,FALSE))," ",VLOOKUP(K150,Eje_Pilar_Prop!$C$2:$E$104,2,FALSE))</f>
        <v>Seguridad y convivencia para todos</v>
      </c>
      <c r="M150" s="154" t="str">
        <f>IF(ISERROR(VLOOKUP(K150,Eje_Pilar_Prop!$C$2:$E$104,3,FALSE))," ",VLOOKUP(K150,Eje_Pilar_Prop!$C$2:$E$104,3,FALSE))</f>
        <v>Pilar 3 Construcción de Comunidad y Cultura Ciudadana</v>
      </c>
      <c r="N150" s="155" t="s">
        <v>887</v>
      </c>
      <c r="O150" s="164"/>
      <c r="P150" s="150" t="s">
        <v>1028</v>
      </c>
      <c r="Q150" s="157">
        <v>1031700</v>
      </c>
      <c r="R150" s="158"/>
      <c r="S150" s="159"/>
      <c r="T150" s="160"/>
      <c r="U150" s="157"/>
      <c r="V150" s="161">
        <f t="shared" si="5"/>
        <v>1031700</v>
      </c>
      <c r="W150" s="162">
        <v>1031700</v>
      </c>
      <c r="X150" s="163"/>
      <c r="Y150" s="163"/>
      <c r="Z150" s="163"/>
      <c r="AA150" s="145"/>
      <c r="AB150" s="145"/>
      <c r="AC150" s="145"/>
      <c r="AD150" s="164"/>
      <c r="AE150" s="165"/>
      <c r="AF150" s="163"/>
      <c r="AG150" s="157"/>
      <c r="AH150" s="146"/>
      <c r="AI150" s="146"/>
      <c r="AJ150" s="146"/>
      <c r="AK150" s="146"/>
      <c r="AL150" s="166">
        <f t="shared" si="6"/>
        <v>1</v>
      </c>
      <c r="AM150" s="177">
        <f>IF(SUMPRODUCT((A$14:A150=A150)*(B$14:B150=B150)*(D$14:D150=D150))&gt;1,0,1)</f>
        <v>0</v>
      </c>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c r="DP150" s="178"/>
      <c r="DQ150" s="178"/>
      <c r="DR150" s="178"/>
      <c r="DS150" s="178"/>
      <c r="DT150" s="178"/>
      <c r="DU150" s="178"/>
      <c r="DV150" s="178"/>
      <c r="DW150" s="178"/>
      <c r="DX150" s="178"/>
      <c r="DY150" s="178"/>
      <c r="DZ150" s="178"/>
      <c r="EA150" s="178"/>
      <c r="EB150" s="178"/>
      <c r="EC150" s="178"/>
      <c r="ED150" s="178"/>
      <c r="EE150" s="178"/>
      <c r="EF150" s="178"/>
      <c r="EG150" s="178"/>
      <c r="EH150" s="178"/>
      <c r="EI150" s="178"/>
      <c r="EJ150" s="178"/>
      <c r="EK150" s="178"/>
      <c r="EL150" s="178"/>
      <c r="EM150" s="178"/>
      <c r="EN150" s="178"/>
      <c r="EO150" s="178"/>
      <c r="EP150" s="178"/>
      <c r="EQ150" s="178"/>
      <c r="ER150" s="178"/>
      <c r="ES150" s="178"/>
      <c r="ET150" s="178"/>
      <c r="EU150" s="178"/>
      <c r="EV150" s="178"/>
      <c r="EW150" s="178"/>
      <c r="EX150" s="178"/>
      <c r="EY150" s="178"/>
      <c r="EZ150" s="178"/>
      <c r="FA150" s="178"/>
      <c r="FB150" s="178"/>
      <c r="FC150" s="178"/>
      <c r="FD150" s="178"/>
      <c r="FE150" s="178"/>
      <c r="FF150" s="178"/>
      <c r="FG150" s="178"/>
      <c r="FH150" s="178"/>
      <c r="FI150" s="178"/>
      <c r="FJ150" s="178"/>
      <c r="FK150" s="178"/>
      <c r="FL150" s="178"/>
      <c r="FM150" s="178"/>
      <c r="FN150" s="178"/>
      <c r="FO150" s="178"/>
      <c r="FP150" s="178"/>
      <c r="FQ150" s="178"/>
      <c r="FR150" s="178"/>
      <c r="FS150" s="178"/>
      <c r="FT150" s="178"/>
      <c r="FU150" s="178"/>
      <c r="FV150" s="178"/>
    </row>
    <row r="151" spans="1:178" s="142" customFormat="1" ht="45" customHeight="1" x14ac:dyDescent="0.25">
      <c r="A151" s="146">
        <v>103</v>
      </c>
      <c r="B151" s="145">
        <v>2020</v>
      </c>
      <c r="C151" s="144"/>
      <c r="D151" s="148"/>
      <c r="E151" s="174" t="s">
        <v>153</v>
      </c>
      <c r="F151" s="148"/>
      <c r="G151" s="149"/>
      <c r="H151" s="150" t="s">
        <v>755</v>
      </c>
      <c r="I151" s="151" t="s">
        <v>132</v>
      </c>
      <c r="J151" s="152" t="s">
        <v>352</v>
      </c>
      <c r="K151" s="153">
        <v>45</v>
      </c>
      <c r="L151" s="154" t="str">
        <f>IF(ISERROR(VLOOKUP(K151,Eje_Pilar_Prop!$C$2:$E$104,2,FALSE))," ",VLOOKUP(K151,Eje_Pilar_Prop!$C$2:$E$104,2,FALSE))</f>
        <v>Gobernanza e influencia local, regional e internacional</v>
      </c>
      <c r="M151" s="154" t="str">
        <f>IF(ISERROR(VLOOKUP(K151,Eje_Pilar_Prop!$C$2:$E$104,3,FALSE))," ",VLOOKUP(K151,Eje_Pilar_Prop!$C$2:$E$104,3,FALSE))</f>
        <v>Eje Transversal 4 Gobierno Legitimo, Fortalecimiento Local y Eficiencia</v>
      </c>
      <c r="N151" s="155" t="s">
        <v>874</v>
      </c>
      <c r="O151" s="164"/>
      <c r="P151" s="150" t="s">
        <v>1028</v>
      </c>
      <c r="Q151" s="157">
        <v>427700</v>
      </c>
      <c r="R151" s="158"/>
      <c r="S151" s="159"/>
      <c r="T151" s="160"/>
      <c r="U151" s="157"/>
      <c r="V151" s="161">
        <f t="shared" si="5"/>
        <v>427700</v>
      </c>
      <c r="W151" s="162">
        <v>427700</v>
      </c>
      <c r="X151" s="163"/>
      <c r="Y151" s="163"/>
      <c r="Z151" s="163"/>
      <c r="AA151" s="145"/>
      <c r="AB151" s="145"/>
      <c r="AC151" s="145"/>
      <c r="AD151" s="164"/>
      <c r="AE151" s="165"/>
      <c r="AF151" s="163"/>
      <c r="AG151" s="157"/>
      <c r="AH151" s="146"/>
      <c r="AI151" s="146"/>
      <c r="AJ151" s="146"/>
      <c r="AK151" s="146"/>
      <c r="AL151" s="166">
        <f t="shared" si="6"/>
        <v>1</v>
      </c>
      <c r="AM151" s="177">
        <f>IF(SUMPRODUCT((A$14:A151=A151)*(B$14:B151=B151)*(D$14:D151=D151))&gt;1,0,1)</f>
        <v>0</v>
      </c>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c r="DP151" s="178"/>
      <c r="DQ151" s="178"/>
      <c r="DR151" s="178"/>
      <c r="DS151" s="178"/>
      <c r="DT151" s="178"/>
      <c r="DU151" s="178"/>
      <c r="DV151" s="178"/>
      <c r="DW151" s="178"/>
      <c r="DX151" s="178"/>
      <c r="DY151" s="178"/>
      <c r="DZ151" s="178"/>
      <c r="EA151" s="178"/>
      <c r="EB151" s="178"/>
      <c r="EC151" s="178"/>
      <c r="ED151" s="178"/>
      <c r="EE151" s="178"/>
      <c r="EF151" s="178"/>
      <c r="EG151" s="178"/>
      <c r="EH151" s="178"/>
      <c r="EI151" s="178"/>
      <c r="EJ151" s="178"/>
      <c r="EK151" s="178"/>
      <c r="EL151" s="178"/>
      <c r="EM151" s="178"/>
      <c r="EN151" s="178"/>
      <c r="EO151" s="178"/>
      <c r="EP151" s="178"/>
      <c r="EQ151" s="178"/>
      <c r="ER151" s="178"/>
      <c r="ES151" s="178"/>
      <c r="ET151" s="178"/>
      <c r="EU151" s="178"/>
      <c r="EV151" s="178"/>
      <c r="EW151" s="178"/>
      <c r="EX151" s="178"/>
      <c r="EY151" s="178"/>
      <c r="EZ151" s="178"/>
      <c r="FA151" s="178"/>
      <c r="FB151" s="178"/>
      <c r="FC151" s="178"/>
      <c r="FD151" s="178"/>
      <c r="FE151" s="178"/>
      <c r="FF151" s="178"/>
      <c r="FG151" s="178"/>
      <c r="FH151" s="178"/>
      <c r="FI151" s="178"/>
      <c r="FJ151" s="178"/>
      <c r="FK151" s="178"/>
      <c r="FL151" s="178"/>
      <c r="FM151" s="178"/>
      <c r="FN151" s="178"/>
      <c r="FO151" s="178"/>
      <c r="FP151" s="178"/>
      <c r="FQ151" s="178"/>
      <c r="FR151" s="178"/>
      <c r="FS151" s="178"/>
      <c r="FT151" s="178"/>
      <c r="FU151" s="178"/>
      <c r="FV151" s="178"/>
    </row>
    <row r="152" spans="1:178" ht="45" customHeight="1" x14ac:dyDescent="0.25">
      <c r="A152" s="146">
        <v>103</v>
      </c>
      <c r="B152" s="145">
        <v>2020</v>
      </c>
      <c r="C152" s="173" t="s">
        <v>345</v>
      </c>
      <c r="D152" s="148" t="s">
        <v>1523</v>
      </c>
      <c r="E152" s="174" t="s">
        <v>137</v>
      </c>
      <c r="F152" s="148" t="s">
        <v>32</v>
      </c>
      <c r="G152" s="149" t="s">
        <v>158</v>
      </c>
      <c r="H152" s="150" t="s">
        <v>754</v>
      </c>
      <c r="I152" s="151" t="s">
        <v>132</v>
      </c>
      <c r="J152" s="152" t="s">
        <v>352</v>
      </c>
      <c r="K152" s="153">
        <v>45</v>
      </c>
      <c r="L152" s="154" t="str">
        <f>IF(ISERROR(VLOOKUP(K152,Eje_Pilar_Prop!$C$2:$E$104,2,FALSE))," ",VLOOKUP(K152,Eje_Pilar_Prop!$C$2:$E$104,2,FALSE))</f>
        <v>Gobernanza e influencia local, regional e internacional</v>
      </c>
      <c r="M152" s="154" t="str">
        <f>IF(ISERROR(VLOOKUP(K152,Eje_Pilar_Prop!$C$2:$E$104,3,FALSE))," ",VLOOKUP(K152,Eje_Pilar_Prop!$C$2:$E$104,3,FALSE))</f>
        <v>Eje Transversal 4 Gobierno Legitimo, Fortalecimiento Local y Eficiencia</v>
      </c>
      <c r="N152" s="155" t="s">
        <v>876</v>
      </c>
      <c r="O152" s="164">
        <v>41578687</v>
      </c>
      <c r="P152" s="150" t="s">
        <v>1029</v>
      </c>
      <c r="Q152" s="157">
        <v>14000000</v>
      </c>
      <c r="R152" s="158"/>
      <c r="S152" s="159"/>
      <c r="T152" s="160">
        <v>1</v>
      </c>
      <c r="U152" s="157">
        <v>7000000</v>
      </c>
      <c r="V152" s="161">
        <f t="shared" si="5"/>
        <v>21000000</v>
      </c>
      <c r="W152" s="162">
        <v>21000000</v>
      </c>
      <c r="X152" s="163">
        <v>43894</v>
      </c>
      <c r="Y152" s="163">
        <v>43895</v>
      </c>
      <c r="Z152" s="163">
        <v>44078</v>
      </c>
      <c r="AA152" s="145">
        <v>120</v>
      </c>
      <c r="AB152" s="145">
        <v>1</v>
      </c>
      <c r="AC152" s="145">
        <v>60</v>
      </c>
      <c r="AD152" s="164"/>
      <c r="AE152" s="165"/>
      <c r="AF152" s="163"/>
      <c r="AG152" s="157"/>
      <c r="AH152" s="146"/>
      <c r="AI152" s="146"/>
      <c r="AJ152" s="146" t="s">
        <v>1471</v>
      </c>
      <c r="AK152" s="146"/>
      <c r="AL152" s="166">
        <f t="shared" si="6"/>
        <v>1</v>
      </c>
      <c r="AM152" s="177">
        <f>IF(SUMPRODUCT((A$14:A152=A152)*(B$14:B152=B152)*(D$14:D152=D152))&gt;1,0,1)</f>
        <v>1</v>
      </c>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c r="CV152" s="178"/>
      <c r="CW152" s="178"/>
      <c r="CX152" s="178"/>
      <c r="CY152" s="178"/>
      <c r="CZ152" s="178"/>
      <c r="DA152" s="178"/>
      <c r="DB152" s="178"/>
      <c r="DC152" s="178"/>
      <c r="DD152" s="178"/>
      <c r="DE152" s="178"/>
      <c r="DF152" s="178"/>
      <c r="DG152" s="178"/>
      <c r="DH152" s="178"/>
      <c r="DI152" s="178"/>
      <c r="DJ152" s="178"/>
      <c r="DK152" s="178"/>
      <c r="DL152" s="178"/>
      <c r="DM152" s="178"/>
      <c r="DN152" s="178"/>
      <c r="DO152" s="178"/>
      <c r="DP152" s="178"/>
      <c r="DQ152" s="178"/>
      <c r="DR152" s="178"/>
      <c r="DS152" s="178"/>
      <c r="DT152" s="178"/>
      <c r="DU152" s="178"/>
      <c r="DV152" s="178"/>
      <c r="DW152" s="178"/>
      <c r="DX152" s="178"/>
      <c r="DY152" s="178"/>
      <c r="DZ152" s="178"/>
      <c r="EA152" s="178"/>
      <c r="EB152" s="178"/>
      <c r="EC152" s="178"/>
      <c r="ED152" s="178"/>
      <c r="EE152" s="178"/>
      <c r="EF152" s="178"/>
      <c r="EG152" s="178"/>
      <c r="EH152" s="178"/>
      <c r="EI152" s="178"/>
      <c r="EJ152" s="178"/>
      <c r="EK152" s="178"/>
      <c r="EL152" s="178"/>
      <c r="EM152" s="178"/>
      <c r="EN152" s="178"/>
      <c r="EO152" s="178"/>
      <c r="EP152" s="178"/>
      <c r="EQ152" s="178"/>
      <c r="ER152" s="178"/>
      <c r="ES152" s="178"/>
      <c r="ET152" s="178"/>
      <c r="EU152" s="178"/>
      <c r="EV152" s="178"/>
      <c r="EW152" s="178"/>
      <c r="EX152" s="178"/>
      <c r="EY152" s="178"/>
      <c r="EZ152" s="178"/>
      <c r="FA152" s="178"/>
      <c r="FB152" s="178"/>
      <c r="FC152" s="178"/>
      <c r="FD152" s="178"/>
      <c r="FE152" s="178"/>
      <c r="FF152" s="178"/>
      <c r="FG152" s="178"/>
      <c r="FH152" s="178"/>
      <c r="FI152" s="178"/>
      <c r="FJ152" s="178"/>
      <c r="FK152" s="178"/>
      <c r="FL152" s="178"/>
      <c r="FM152" s="178"/>
      <c r="FN152" s="178"/>
      <c r="FO152" s="178"/>
      <c r="FP152" s="178"/>
      <c r="FQ152" s="178"/>
      <c r="FR152" s="178"/>
      <c r="FS152" s="178"/>
      <c r="FT152" s="178"/>
      <c r="FU152" s="178"/>
      <c r="FV152" s="178"/>
    </row>
    <row r="153" spans="1:178" ht="45" customHeight="1" x14ac:dyDescent="0.25">
      <c r="A153" s="146">
        <v>104</v>
      </c>
      <c r="B153" s="145">
        <v>2020</v>
      </c>
      <c r="C153" s="173" t="s">
        <v>345</v>
      </c>
      <c r="D153" s="148" t="s">
        <v>1524</v>
      </c>
      <c r="E153" s="174" t="s">
        <v>137</v>
      </c>
      <c r="F153" s="148" t="s">
        <v>32</v>
      </c>
      <c r="G153" s="149" t="s">
        <v>158</v>
      </c>
      <c r="H153" s="150" t="s">
        <v>753</v>
      </c>
      <c r="I153" s="151" t="s">
        <v>132</v>
      </c>
      <c r="J153" s="152" t="s">
        <v>352</v>
      </c>
      <c r="K153" s="153">
        <v>45</v>
      </c>
      <c r="L153" s="154" t="str">
        <f>IF(ISERROR(VLOOKUP(K153,Eje_Pilar_Prop!$C$2:$E$104,2,FALSE))," ",VLOOKUP(K153,Eje_Pilar_Prop!$C$2:$E$104,2,FALSE))</f>
        <v>Gobernanza e influencia local, regional e internacional</v>
      </c>
      <c r="M153" s="154" t="str">
        <f>IF(ISERROR(VLOOKUP(K153,Eje_Pilar_Prop!$C$2:$E$104,3,FALSE))," ",VLOOKUP(K153,Eje_Pilar_Prop!$C$2:$E$104,3,FALSE))</f>
        <v>Eje Transversal 4 Gobierno Legitimo, Fortalecimiento Local y Eficiencia</v>
      </c>
      <c r="N153" s="155" t="s">
        <v>874</v>
      </c>
      <c r="O153" s="164">
        <v>79246037</v>
      </c>
      <c r="P153" s="150" t="s">
        <v>1030</v>
      </c>
      <c r="Q153" s="157">
        <v>8800000</v>
      </c>
      <c r="R153" s="158"/>
      <c r="S153" s="159"/>
      <c r="T153" s="160">
        <v>1</v>
      </c>
      <c r="U153" s="157">
        <v>4400000</v>
      </c>
      <c r="V153" s="161">
        <f t="shared" si="5"/>
        <v>13200000</v>
      </c>
      <c r="W153" s="162">
        <v>13200000</v>
      </c>
      <c r="X153" s="163">
        <v>43896</v>
      </c>
      <c r="Y153" s="163">
        <v>43900</v>
      </c>
      <c r="Z153" s="163">
        <v>44083</v>
      </c>
      <c r="AA153" s="145">
        <v>120</v>
      </c>
      <c r="AB153" s="145">
        <v>1</v>
      </c>
      <c r="AC153" s="145">
        <v>60</v>
      </c>
      <c r="AD153" s="164"/>
      <c r="AE153" s="165"/>
      <c r="AF153" s="163"/>
      <c r="AG153" s="157"/>
      <c r="AH153" s="146"/>
      <c r="AI153" s="146"/>
      <c r="AJ153" s="146" t="s">
        <v>1471</v>
      </c>
      <c r="AK153" s="146"/>
      <c r="AL153" s="166">
        <f t="shared" si="6"/>
        <v>1</v>
      </c>
      <c r="AM153" s="177">
        <f>IF(SUMPRODUCT((A$14:A153=A153)*(B$14:B153=B153)*(D$14:D153=D153))&gt;1,0,1)</f>
        <v>1</v>
      </c>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c r="CV153" s="178"/>
      <c r="CW153" s="178"/>
      <c r="CX153" s="178"/>
      <c r="CY153" s="178"/>
      <c r="CZ153" s="178"/>
      <c r="DA153" s="178"/>
      <c r="DB153" s="178"/>
      <c r="DC153" s="178"/>
      <c r="DD153" s="178"/>
      <c r="DE153" s="178"/>
      <c r="DF153" s="178"/>
      <c r="DG153" s="178"/>
      <c r="DH153" s="178"/>
      <c r="DI153" s="178"/>
      <c r="DJ153" s="178"/>
      <c r="DK153" s="178"/>
      <c r="DL153" s="178"/>
      <c r="DM153" s="178"/>
      <c r="DN153" s="178"/>
      <c r="DO153" s="178"/>
      <c r="DP153" s="178"/>
      <c r="DQ153" s="178"/>
      <c r="DR153" s="178"/>
      <c r="DS153" s="178"/>
      <c r="DT153" s="178"/>
      <c r="DU153" s="178"/>
      <c r="DV153" s="178"/>
      <c r="DW153" s="178"/>
      <c r="DX153" s="178"/>
      <c r="DY153" s="178"/>
      <c r="DZ153" s="178"/>
      <c r="EA153" s="178"/>
      <c r="EB153" s="178"/>
      <c r="EC153" s="178"/>
      <c r="ED153" s="178"/>
      <c r="EE153" s="178"/>
      <c r="EF153" s="178"/>
      <c r="EG153" s="178"/>
      <c r="EH153" s="178"/>
      <c r="EI153" s="178"/>
      <c r="EJ153" s="178"/>
      <c r="EK153" s="178"/>
      <c r="EL153" s="178"/>
      <c r="EM153" s="178"/>
      <c r="EN153" s="178"/>
      <c r="EO153" s="178"/>
      <c r="EP153" s="178"/>
      <c r="EQ153" s="178"/>
      <c r="ER153" s="178"/>
      <c r="ES153" s="178"/>
      <c r="ET153" s="178"/>
      <c r="EU153" s="178"/>
      <c r="EV153" s="178"/>
      <c r="EW153" s="178"/>
      <c r="EX153" s="178"/>
      <c r="EY153" s="178"/>
      <c r="EZ153" s="178"/>
      <c r="FA153" s="178"/>
      <c r="FB153" s="178"/>
      <c r="FC153" s="178"/>
      <c r="FD153" s="178"/>
      <c r="FE153" s="178"/>
      <c r="FF153" s="178"/>
      <c r="FG153" s="178"/>
      <c r="FH153" s="178"/>
      <c r="FI153" s="178"/>
      <c r="FJ153" s="178"/>
      <c r="FK153" s="178"/>
      <c r="FL153" s="178"/>
      <c r="FM153" s="178"/>
      <c r="FN153" s="178"/>
      <c r="FO153" s="178"/>
      <c r="FP153" s="178"/>
      <c r="FQ153" s="178"/>
      <c r="FR153" s="178"/>
      <c r="FS153" s="178"/>
      <c r="FT153" s="178"/>
      <c r="FU153" s="178"/>
      <c r="FV153" s="178"/>
    </row>
    <row r="154" spans="1:178" ht="45" customHeight="1" x14ac:dyDescent="0.25">
      <c r="A154" s="146">
        <v>105</v>
      </c>
      <c r="B154" s="145">
        <v>2020</v>
      </c>
      <c r="C154" s="173" t="s">
        <v>345</v>
      </c>
      <c r="D154" s="148" t="s">
        <v>1525</v>
      </c>
      <c r="E154" s="174" t="s">
        <v>137</v>
      </c>
      <c r="F154" s="148" t="s">
        <v>32</v>
      </c>
      <c r="G154" s="149" t="s">
        <v>158</v>
      </c>
      <c r="H154" s="150" t="s">
        <v>752</v>
      </c>
      <c r="I154" s="151" t="s">
        <v>132</v>
      </c>
      <c r="J154" s="152" t="s">
        <v>352</v>
      </c>
      <c r="K154" s="153">
        <v>45</v>
      </c>
      <c r="L154" s="154" t="str">
        <f>IF(ISERROR(VLOOKUP(K154,Eje_Pilar_Prop!$C$2:$E$104,2,FALSE))," ",VLOOKUP(K154,Eje_Pilar_Prop!$C$2:$E$104,2,FALSE))</f>
        <v>Gobernanza e influencia local, regional e internacional</v>
      </c>
      <c r="M154" s="154" t="str">
        <f>IF(ISERROR(VLOOKUP(K154,Eje_Pilar_Prop!$C$2:$E$104,3,FALSE))," ",VLOOKUP(K154,Eje_Pilar_Prop!$C$2:$E$104,3,FALSE))</f>
        <v>Eje Transversal 4 Gobierno Legitimo, Fortalecimiento Local y Eficiencia</v>
      </c>
      <c r="N154" s="155" t="s">
        <v>877</v>
      </c>
      <c r="O154" s="164">
        <v>79837594</v>
      </c>
      <c r="P154" s="150" t="s">
        <v>1031</v>
      </c>
      <c r="Q154" s="157">
        <v>25200000</v>
      </c>
      <c r="R154" s="158"/>
      <c r="S154" s="159"/>
      <c r="T154" s="160">
        <v>1</v>
      </c>
      <c r="U154" s="157">
        <v>12600000</v>
      </c>
      <c r="V154" s="161">
        <f t="shared" si="5"/>
        <v>37800000</v>
      </c>
      <c r="W154" s="162">
        <v>37800000</v>
      </c>
      <c r="X154" s="163">
        <v>43892</v>
      </c>
      <c r="Y154" s="163">
        <v>43895</v>
      </c>
      <c r="Z154" s="163">
        <v>44078</v>
      </c>
      <c r="AA154" s="145">
        <v>120</v>
      </c>
      <c r="AB154" s="145">
        <v>1</v>
      </c>
      <c r="AC154" s="145">
        <v>60</v>
      </c>
      <c r="AD154" s="164"/>
      <c r="AE154" s="165"/>
      <c r="AF154" s="163"/>
      <c r="AG154" s="157"/>
      <c r="AH154" s="146"/>
      <c r="AI154" s="146"/>
      <c r="AJ154" s="146" t="s">
        <v>1471</v>
      </c>
      <c r="AK154" s="146"/>
      <c r="AL154" s="166">
        <f t="shared" si="6"/>
        <v>1</v>
      </c>
      <c r="AM154" s="177">
        <f>IF(SUMPRODUCT((A$14:A154=A154)*(B$14:B154=B154)*(D$14:D154=D154))&gt;1,0,1)</f>
        <v>1</v>
      </c>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c r="CV154" s="178"/>
      <c r="CW154" s="178"/>
      <c r="CX154" s="178"/>
      <c r="CY154" s="178"/>
      <c r="CZ154" s="178"/>
      <c r="DA154" s="178"/>
      <c r="DB154" s="178"/>
      <c r="DC154" s="178"/>
      <c r="DD154" s="178"/>
      <c r="DE154" s="178"/>
      <c r="DF154" s="178"/>
      <c r="DG154" s="178"/>
      <c r="DH154" s="178"/>
      <c r="DI154" s="178"/>
      <c r="DJ154" s="178"/>
      <c r="DK154" s="178"/>
      <c r="DL154" s="178"/>
      <c r="DM154" s="178"/>
      <c r="DN154" s="178"/>
      <c r="DO154" s="178"/>
      <c r="DP154" s="178"/>
      <c r="DQ154" s="178"/>
      <c r="DR154" s="178"/>
      <c r="DS154" s="178"/>
      <c r="DT154" s="178"/>
      <c r="DU154" s="178"/>
      <c r="DV154" s="178"/>
      <c r="DW154" s="178"/>
      <c r="DX154" s="178"/>
      <c r="DY154" s="178"/>
      <c r="DZ154" s="178"/>
      <c r="EA154" s="178"/>
      <c r="EB154" s="178"/>
      <c r="EC154" s="178"/>
      <c r="ED154" s="178"/>
      <c r="EE154" s="178"/>
      <c r="EF154" s="178"/>
      <c r="EG154" s="178"/>
      <c r="EH154" s="178"/>
      <c r="EI154" s="178"/>
      <c r="EJ154" s="178"/>
      <c r="EK154" s="178"/>
      <c r="EL154" s="178"/>
      <c r="EM154" s="178"/>
      <c r="EN154" s="178"/>
      <c r="EO154" s="178"/>
      <c r="EP154" s="178"/>
      <c r="EQ154" s="178"/>
      <c r="ER154" s="178"/>
      <c r="ES154" s="178"/>
      <c r="ET154" s="178"/>
      <c r="EU154" s="178"/>
      <c r="EV154" s="178"/>
      <c r="EW154" s="178"/>
      <c r="EX154" s="178"/>
      <c r="EY154" s="178"/>
      <c r="EZ154" s="178"/>
      <c r="FA154" s="178"/>
      <c r="FB154" s="178"/>
      <c r="FC154" s="178"/>
      <c r="FD154" s="178"/>
      <c r="FE154" s="178"/>
      <c r="FF154" s="178"/>
      <c r="FG154" s="178"/>
      <c r="FH154" s="178"/>
      <c r="FI154" s="178"/>
      <c r="FJ154" s="178"/>
      <c r="FK154" s="178"/>
      <c r="FL154" s="178"/>
      <c r="FM154" s="178"/>
      <c r="FN154" s="178"/>
      <c r="FO154" s="178"/>
      <c r="FP154" s="178"/>
      <c r="FQ154" s="178"/>
      <c r="FR154" s="178"/>
      <c r="FS154" s="178"/>
      <c r="FT154" s="178"/>
      <c r="FU154" s="178"/>
      <c r="FV154" s="178"/>
    </row>
    <row r="155" spans="1:178" ht="45" customHeight="1" x14ac:dyDescent="0.25">
      <c r="A155" s="146">
        <v>106</v>
      </c>
      <c r="B155" s="145">
        <v>2020</v>
      </c>
      <c r="C155" s="173" t="s">
        <v>345</v>
      </c>
      <c r="D155" s="148" t="s">
        <v>1525</v>
      </c>
      <c r="E155" s="174" t="s">
        <v>137</v>
      </c>
      <c r="F155" s="148" t="s">
        <v>32</v>
      </c>
      <c r="G155" s="149" t="s">
        <v>158</v>
      </c>
      <c r="H155" s="150" t="s">
        <v>751</v>
      </c>
      <c r="I155" s="151" t="s">
        <v>132</v>
      </c>
      <c r="J155" s="152" t="s">
        <v>352</v>
      </c>
      <c r="K155" s="153">
        <v>45</v>
      </c>
      <c r="L155" s="154" t="str">
        <f>IF(ISERROR(VLOOKUP(K155,Eje_Pilar_Prop!$C$2:$E$104,2,FALSE))," ",VLOOKUP(K155,Eje_Pilar_Prop!$C$2:$E$104,2,FALSE))</f>
        <v>Gobernanza e influencia local, regional e internacional</v>
      </c>
      <c r="M155" s="154" t="str">
        <f>IF(ISERROR(VLOOKUP(K155,Eje_Pilar_Prop!$C$2:$E$104,3,FALSE))," ",VLOOKUP(K155,Eje_Pilar_Prop!$C$2:$E$104,3,FALSE))</f>
        <v>Eje Transversal 4 Gobierno Legitimo, Fortalecimiento Local y Eficiencia</v>
      </c>
      <c r="N155" s="155" t="s">
        <v>877</v>
      </c>
      <c r="O155" s="164">
        <v>51650636</v>
      </c>
      <c r="P155" s="150" t="s">
        <v>1032</v>
      </c>
      <c r="Q155" s="157">
        <v>25200000</v>
      </c>
      <c r="R155" s="158"/>
      <c r="S155" s="159"/>
      <c r="T155" s="160">
        <v>1</v>
      </c>
      <c r="U155" s="157">
        <v>12600000</v>
      </c>
      <c r="V155" s="161">
        <f t="shared" si="5"/>
        <v>37800000</v>
      </c>
      <c r="W155" s="162">
        <v>37800000</v>
      </c>
      <c r="X155" s="163">
        <v>43892</v>
      </c>
      <c r="Y155" s="163">
        <v>43900</v>
      </c>
      <c r="Z155" s="163">
        <v>44083</v>
      </c>
      <c r="AA155" s="145">
        <v>120</v>
      </c>
      <c r="AB155" s="145">
        <v>1</v>
      </c>
      <c r="AC155" s="145">
        <v>60</v>
      </c>
      <c r="AD155" s="164"/>
      <c r="AE155" s="165"/>
      <c r="AF155" s="163"/>
      <c r="AG155" s="157"/>
      <c r="AH155" s="146"/>
      <c r="AI155" s="146"/>
      <c r="AJ155" s="146" t="s">
        <v>1471</v>
      </c>
      <c r="AK155" s="146"/>
      <c r="AL155" s="166">
        <f t="shared" si="6"/>
        <v>1</v>
      </c>
      <c r="AM155" s="177">
        <f>IF(SUMPRODUCT((A$14:A155=A155)*(B$14:B155=B155)*(D$14:D155=D155))&gt;1,0,1)</f>
        <v>1</v>
      </c>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8"/>
      <c r="DJ155" s="178"/>
      <c r="DK155" s="178"/>
      <c r="DL155" s="178"/>
      <c r="DM155" s="178"/>
      <c r="DN155" s="178"/>
      <c r="DO155" s="178"/>
      <c r="DP155" s="178"/>
      <c r="DQ155" s="178"/>
      <c r="DR155" s="178"/>
      <c r="DS155" s="178"/>
      <c r="DT155" s="178"/>
      <c r="DU155" s="178"/>
      <c r="DV155" s="178"/>
      <c r="DW155" s="178"/>
      <c r="DX155" s="178"/>
      <c r="DY155" s="178"/>
      <c r="DZ155" s="178"/>
      <c r="EA155" s="178"/>
      <c r="EB155" s="178"/>
      <c r="EC155" s="178"/>
      <c r="ED155" s="178"/>
      <c r="EE155" s="178"/>
      <c r="EF155" s="178"/>
      <c r="EG155" s="178"/>
      <c r="EH155" s="178"/>
      <c r="EI155" s="178"/>
      <c r="EJ155" s="178"/>
      <c r="EK155" s="178"/>
      <c r="EL155" s="178"/>
      <c r="EM155" s="178"/>
      <c r="EN155" s="178"/>
      <c r="EO155" s="178"/>
      <c r="EP155" s="178"/>
      <c r="EQ155" s="178"/>
      <c r="ER155" s="178"/>
      <c r="ES155" s="178"/>
      <c r="ET155" s="178"/>
      <c r="EU155" s="178"/>
      <c r="EV155" s="178"/>
      <c r="EW155" s="178"/>
      <c r="EX155" s="178"/>
      <c r="EY155" s="178"/>
      <c r="EZ155" s="178"/>
      <c r="FA155" s="178"/>
      <c r="FB155" s="178"/>
      <c r="FC155" s="178"/>
      <c r="FD155" s="178"/>
      <c r="FE155" s="178"/>
      <c r="FF155" s="178"/>
      <c r="FG155" s="178"/>
      <c r="FH155" s="178"/>
      <c r="FI155" s="178"/>
      <c r="FJ155" s="178"/>
      <c r="FK155" s="178"/>
      <c r="FL155" s="178"/>
      <c r="FM155" s="178"/>
      <c r="FN155" s="178"/>
      <c r="FO155" s="178"/>
      <c r="FP155" s="178"/>
      <c r="FQ155" s="178"/>
      <c r="FR155" s="178"/>
      <c r="FS155" s="178"/>
      <c r="FT155" s="178"/>
      <c r="FU155" s="178"/>
      <c r="FV155" s="178"/>
    </row>
    <row r="156" spans="1:178" ht="45" customHeight="1" x14ac:dyDescent="0.25">
      <c r="A156" s="146">
        <v>107</v>
      </c>
      <c r="B156" s="145">
        <v>2020</v>
      </c>
      <c r="C156" s="173" t="s">
        <v>345</v>
      </c>
      <c r="D156" s="148" t="s">
        <v>1525</v>
      </c>
      <c r="E156" s="174" t="s">
        <v>137</v>
      </c>
      <c r="F156" s="148" t="s">
        <v>32</v>
      </c>
      <c r="G156" s="149" t="s">
        <v>158</v>
      </c>
      <c r="H156" s="150" t="s">
        <v>750</v>
      </c>
      <c r="I156" s="151" t="s">
        <v>132</v>
      </c>
      <c r="J156" s="152" t="s">
        <v>352</v>
      </c>
      <c r="K156" s="153">
        <v>45</v>
      </c>
      <c r="L156" s="154" t="str">
        <f>IF(ISERROR(VLOOKUP(K156,Eje_Pilar_Prop!$C$2:$E$104,2,FALSE))," ",VLOOKUP(K156,Eje_Pilar_Prop!$C$2:$E$104,2,FALSE))</f>
        <v>Gobernanza e influencia local, regional e internacional</v>
      </c>
      <c r="M156" s="154" t="str">
        <f>IF(ISERROR(VLOOKUP(K156,Eje_Pilar_Prop!$C$2:$E$104,3,FALSE))," ",VLOOKUP(K156,Eje_Pilar_Prop!$C$2:$E$104,3,FALSE))</f>
        <v>Eje Transversal 4 Gobierno Legitimo, Fortalecimiento Local y Eficiencia</v>
      </c>
      <c r="N156" s="155" t="s">
        <v>877</v>
      </c>
      <c r="O156" s="164">
        <v>79352706</v>
      </c>
      <c r="P156" s="150" t="s">
        <v>1033</v>
      </c>
      <c r="Q156" s="157">
        <v>25200000</v>
      </c>
      <c r="R156" s="158"/>
      <c r="S156" s="159"/>
      <c r="T156" s="160"/>
      <c r="U156" s="157"/>
      <c r="V156" s="161">
        <f t="shared" si="5"/>
        <v>25200000</v>
      </c>
      <c r="W156" s="162">
        <v>0</v>
      </c>
      <c r="X156" s="163">
        <v>43892</v>
      </c>
      <c r="Y156" s="163">
        <v>43900</v>
      </c>
      <c r="Z156" s="163">
        <v>44021</v>
      </c>
      <c r="AA156" s="145">
        <v>120</v>
      </c>
      <c r="AB156" s="145"/>
      <c r="AC156" s="145"/>
      <c r="AD156" s="164"/>
      <c r="AE156" s="165"/>
      <c r="AF156" s="163"/>
      <c r="AG156" s="157"/>
      <c r="AH156" s="146"/>
      <c r="AI156" s="146"/>
      <c r="AJ156" s="146" t="s">
        <v>1471</v>
      </c>
      <c r="AK156" s="146"/>
      <c r="AL156" s="166">
        <f t="shared" si="6"/>
        <v>0</v>
      </c>
      <c r="AM156" s="177">
        <f>IF(SUMPRODUCT((A$14:A156=A156)*(B$14:B156=B156)*(D$14:D156=D156))&gt;1,0,1)</f>
        <v>1</v>
      </c>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c r="DK156" s="178"/>
      <c r="DL156" s="178"/>
      <c r="DM156" s="178"/>
      <c r="DN156" s="178"/>
      <c r="DO156" s="178"/>
      <c r="DP156" s="178"/>
      <c r="DQ156" s="178"/>
      <c r="DR156" s="178"/>
      <c r="DS156" s="178"/>
      <c r="DT156" s="178"/>
      <c r="DU156" s="178"/>
      <c r="DV156" s="178"/>
      <c r="DW156" s="178"/>
      <c r="DX156" s="178"/>
      <c r="DY156" s="178"/>
      <c r="DZ156" s="178"/>
      <c r="EA156" s="178"/>
      <c r="EB156" s="178"/>
      <c r="EC156" s="178"/>
      <c r="ED156" s="178"/>
      <c r="EE156" s="178"/>
      <c r="EF156" s="178"/>
      <c r="EG156" s="178"/>
      <c r="EH156" s="178"/>
      <c r="EI156" s="178"/>
      <c r="EJ156" s="178"/>
      <c r="EK156" s="178"/>
      <c r="EL156" s="178"/>
      <c r="EM156" s="178"/>
      <c r="EN156" s="178"/>
      <c r="EO156" s="178"/>
      <c r="EP156" s="178"/>
      <c r="EQ156" s="178"/>
      <c r="ER156" s="178"/>
      <c r="ES156" s="178"/>
      <c r="ET156" s="178"/>
      <c r="EU156" s="178"/>
      <c r="EV156" s="178"/>
      <c r="EW156" s="178"/>
      <c r="EX156" s="178"/>
      <c r="EY156" s="178"/>
      <c r="EZ156" s="178"/>
      <c r="FA156" s="178"/>
      <c r="FB156" s="178"/>
      <c r="FC156" s="178"/>
      <c r="FD156" s="178"/>
      <c r="FE156" s="178"/>
      <c r="FF156" s="178"/>
      <c r="FG156" s="178"/>
      <c r="FH156" s="178"/>
      <c r="FI156" s="178"/>
      <c r="FJ156" s="178"/>
      <c r="FK156" s="178"/>
      <c r="FL156" s="178"/>
      <c r="FM156" s="178"/>
      <c r="FN156" s="178"/>
      <c r="FO156" s="178"/>
      <c r="FP156" s="178"/>
      <c r="FQ156" s="178"/>
      <c r="FR156" s="178"/>
      <c r="FS156" s="178"/>
      <c r="FT156" s="178"/>
      <c r="FU156" s="178"/>
      <c r="FV156" s="178"/>
    </row>
    <row r="157" spans="1:178" ht="45" customHeight="1" x14ac:dyDescent="0.25">
      <c r="A157" s="146">
        <v>108</v>
      </c>
      <c r="B157" s="145">
        <v>2020</v>
      </c>
      <c r="C157" s="173" t="s">
        <v>345</v>
      </c>
      <c r="D157" s="148" t="s">
        <v>1526</v>
      </c>
      <c r="E157" s="174" t="s">
        <v>137</v>
      </c>
      <c r="F157" s="148" t="s">
        <v>32</v>
      </c>
      <c r="G157" s="149" t="s">
        <v>158</v>
      </c>
      <c r="H157" s="150" t="s">
        <v>749</v>
      </c>
      <c r="I157" s="151" t="s">
        <v>132</v>
      </c>
      <c r="J157" s="152" t="s">
        <v>352</v>
      </c>
      <c r="K157" s="153">
        <v>2</v>
      </c>
      <c r="L157" s="154" t="str">
        <f>IF(ISERROR(VLOOKUP(K157,Eje_Pilar_Prop!$C$2:$E$104,2,FALSE))," ",VLOOKUP(K157,Eje_Pilar_Prop!$C$2:$E$104,2,FALSE))</f>
        <v>Desarrollo integral desde la gestación hasta la adolescencia</v>
      </c>
      <c r="M157" s="154" t="str">
        <f>IF(ISERROR(VLOOKUP(K157,Eje_Pilar_Prop!$C$2:$E$104,3,FALSE))," ",VLOOKUP(K157,Eje_Pilar_Prop!$C$2:$E$104,3,FALSE))</f>
        <v>Pilar 1 Igualdad de Calidad de Vida</v>
      </c>
      <c r="N157" s="155" t="s">
        <v>889</v>
      </c>
      <c r="O157" s="164">
        <v>79576434</v>
      </c>
      <c r="P157" s="150" t="s">
        <v>1034</v>
      </c>
      <c r="Q157" s="157">
        <v>25200000</v>
      </c>
      <c r="R157" s="158"/>
      <c r="S157" s="159"/>
      <c r="T157" s="160"/>
      <c r="U157" s="157"/>
      <c r="V157" s="161">
        <f t="shared" si="5"/>
        <v>25200000</v>
      </c>
      <c r="W157" s="162">
        <v>25200000</v>
      </c>
      <c r="X157" s="163">
        <v>43893</v>
      </c>
      <c r="Y157" s="163">
        <v>43895</v>
      </c>
      <c r="Z157" s="163">
        <v>44017</v>
      </c>
      <c r="AA157" s="145">
        <v>120</v>
      </c>
      <c r="AB157" s="145"/>
      <c r="AC157" s="145"/>
      <c r="AD157" s="164"/>
      <c r="AE157" s="165"/>
      <c r="AF157" s="163"/>
      <c r="AG157" s="157"/>
      <c r="AH157" s="146"/>
      <c r="AI157" s="146"/>
      <c r="AJ157" s="146" t="s">
        <v>1471</v>
      </c>
      <c r="AK157" s="146"/>
      <c r="AL157" s="166">
        <f t="shared" si="6"/>
        <v>1</v>
      </c>
      <c r="AM157" s="177">
        <f>IF(SUMPRODUCT((A$14:A157=A157)*(B$14:B157=B157)*(D$14:D157=D157))&gt;1,0,1)</f>
        <v>1</v>
      </c>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c r="CV157" s="178"/>
      <c r="CW157" s="178"/>
      <c r="CX157" s="178"/>
      <c r="CY157" s="178"/>
      <c r="CZ157" s="178"/>
      <c r="DA157" s="178"/>
      <c r="DB157" s="178"/>
      <c r="DC157" s="178"/>
      <c r="DD157" s="178"/>
      <c r="DE157" s="178"/>
      <c r="DF157" s="178"/>
      <c r="DG157" s="178"/>
      <c r="DH157" s="178"/>
      <c r="DI157" s="178"/>
      <c r="DJ157" s="178"/>
      <c r="DK157" s="178"/>
      <c r="DL157" s="178"/>
      <c r="DM157" s="178"/>
      <c r="DN157" s="178"/>
      <c r="DO157" s="178"/>
      <c r="DP157" s="178"/>
      <c r="DQ157" s="178"/>
      <c r="DR157" s="178"/>
      <c r="DS157" s="178"/>
      <c r="DT157" s="178"/>
      <c r="DU157" s="178"/>
      <c r="DV157" s="178"/>
      <c r="DW157" s="178"/>
      <c r="DX157" s="178"/>
      <c r="DY157" s="178"/>
      <c r="DZ157" s="178"/>
      <c r="EA157" s="178"/>
      <c r="EB157" s="178"/>
      <c r="EC157" s="178"/>
      <c r="ED157" s="178"/>
      <c r="EE157" s="178"/>
      <c r="EF157" s="178"/>
      <c r="EG157" s="178"/>
      <c r="EH157" s="178"/>
      <c r="EI157" s="178"/>
      <c r="EJ157" s="178"/>
      <c r="EK157" s="178"/>
      <c r="EL157" s="178"/>
      <c r="EM157" s="178"/>
      <c r="EN157" s="178"/>
      <c r="EO157" s="178"/>
      <c r="EP157" s="178"/>
      <c r="EQ157" s="178"/>
      <c r="ER157" s="178"/>
      <c r="ES157" s="178"/>
      <c r="ET157" s="178"/>
      <c r="EU157" s="178"/>
      <c r="EV157" s="178"/>
      <c r="EW157" s="178"/>
      <c r="EX157" s="178"/>
      <c r="EY157" s="178"/>
      <c r="EZ157" s="178"/>
      <c r="FA157" s="178"/>
      <c r="FB157" s="178"/>
      <c r="FC157" s="178"/>
      <c r="FD157" s="178"/>
      <c r="FE157" s="178"/>
      <c r="FF157" s="178"/>
      <c r="FG157" s="178"/>
      <c r="FH157" s="178"/>
      <c r="FI157" s="178"/>
      <c r="FJ157" s="178"/>
      <c r="FK157" s="178"/>
      <c r="FL157" s="178"/>
      <c r="FM157" s="178"/>
      <c r="FN157" s="178"/>
      <c r="FO157" s="178"/>
      <c r="FP157" s="178"/>
      <c r="FQ157" s="178"/>
      <c r="FR157" s="178"/>
      <c r="FS157" s="178"/>
      <c r="FT157" s="178"/>
      <c r="FU157" s="178"/>
      <c r="FV157" s="178"/>
    </row>
    <row r="158" spans="1:178" s="129" customFormat="1" ht="45" customHeight="1" x14ac:dyDescent="0.25">
      <c r="A158" s="146">
        <v>109</v>
      </c>
      <c r="B158" s="145">
        <v>2020</v>
      </c>
      <c r="C158" s="173" t="s">
        <v>345</v>
      </c>
      <c r="D158" s="149" t="s">
        <v>1510</v>
      </c>
      <c r="E158" s="174" t="s">
        <v>137</v>
      </c>
      <c r="F158" s="148" t="s">
        <v>32</v>
      </c>
      <c r="G158" s="149" t="s">
        <v>158</v>
      </c>
      <c r="H158" s="150" t="s">
        <v>748</v>
      </c>
      <c r="I158" s="151" t="s">
        <v>132</v>
      </c>
      <c r="J158" s="152" t="s">
        <v>352</v>
      </c>
      <c r="K158" s="153">
        <v>45</v>
      </c>
      <c r="L158" s="154" t="str">
        <f>IF(ISERROR(VLOOKUP(K158,Eje_Pilar_Prop!$C$2:$E$104,2,FALSE))," ",VLOOKUP(K158,Eje_Pilar_Prop!$C$2:$E$104,2,FALSE))</f>
        <v>Gobernanza e influencia local, regional e internacional</v>
      </c>
      <c r="M158" s="154" t="str">
        <f>IF(ISERROR(VLOOKUP(K158,Eje_Pilar_Prop!$C$2:$E$104,3,FALSE))," ",VLOOKUP(K158,Eje_Pilar_Prop!$C$2:$E$104,3,FALSE))</f>
        <v>Eje Transversal 4 Gobierno Legitimo, Fortalecimiento Local y Eficiencia</v>
      </c>
      <c r="N158" s="155" t="s">
        <v>877</v>
      </c>
      <c r="O158" s="164">
        <v>12538860</v>
      </c>
      <c r="P158" s="150" t="s">
        <v>1035</v>
      </c>
      <c r="Q158" s="157">
        <v>6000000</v>
      </c>
      <c r="R158" s="158"/>
      <c r="S158" s="159"/>
      <c r="T158" s="160">
        <v>1</v>
      </c>
      <c r="U158" s="157">
        <v>3000000</v>
      </c>
      <c r="V158" s="161">
        <f t="shared" si="5"/>
        <v>9000000</v>
      </c>
      <c r="W158" s="162">
        <v>8950000</v>
      </c>
      <c r="X158" s="163">
        <v>43892</v>
      </c>
      <c r="Y158" s="163">
        <v>43895</v>
      </c>
      <c r="Z158" s="163">
        <v>44078</v>
      </c>
      <c r="AA158" s="145">
        <v>120</v>
      </c>
      <c r="AB158" s="145">
        <v>1</v>
      </c>
      <c r="AC158" s="145">
        <v>60</v>
      </c>
      <c r="AD158" s="164"/>
      <c r="AE158" s="165"/>
      <c r="AF158" s="163"/>
      <c r="AG158" s="157"/>
      <c r="AH158" s="146"/>
      <c r="AI158" s="146"/>
      <c r="AJ158" s="146" t="s">
        <v>1471</v>
      </c>
      <c r="AK158" s="146"/>
      <c r="AL158" s="166">
        <f t="shared" si="6"/>
        <v>0.99444444444444446</v>
      </c>
      <c r="AM158" s="177">
        <v>1</v>
      </c>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c r="CV158" s="178"/>
      <c r="CW158" s="178"/>
      <c r="CX158" s="178"/>
      <c r="CY158" s="178"/>
      <c r="CZ158" s="178"/>
      <c r="DA158" s="178"/>
      <c r="DB158" s="178"/>
      <c r="DC158" s="178"/>
      <c r="DD158" s="178"/>
      <c r="DE158" s="178"/>
      <c r="DF158" s="178"/>
      <c r="DG158" s="178"/>
      <c r="DH158" s="178"/>
      <c r="DI158" s="178"/>
      <c r="DJ158" s="178"/>
      <c r="DK158" s="178"/>
      <c r="DL158" s="178"/>
      <c r="DM158" s="178"/>
      <c r="DN158" s="178"/>
      <c r="DO158" s="178"/>
      <c r="DP158" s="178"/>
      <c r="DQ158" s="178"/>
      <c r="DR158" s="178"/>
      <c r="DS158" s="178"/>
      <c r="DT158" s="178"/>
      <c r="DU158" s="178"/>
      <c r="DV158" s="178"/>
      <c r="DW158" s="178"/>
      <c r="DX158" s="178"/>
      <c r="DY158" s="178"/>
      <c r="DZ158" s="178"/>
      <c r="EA158" s="178"/>
      <c r="EB158" s="178"/>
      <c r="EC158" s="178"/>
      <c r="ED158" s="178"/>
      <c r="EE158" s="178"/>
      <c r="EF158" s="178"/>
      <c r="EG158" s="178"/>
      <c r="EH158" s="178"/>
      <c r="EI158" s="178"/>
      <c r="EJ158" s="178"/>
      <c r="EK158" s="178"/>
      <c r="EL158" s="178"/>
      <c r="EM158" s="178"/>
      <c r="EN158" s="178"/>
      <c r="EO158" s="178"/>
      <c r="EP158" s="178"/>
      <c r="EQ158" s="178"/>
      <c r="ER158" s="178"/>
      <c r="ES158" s="178"/>
      <c r="ET158" s="178"/>
      <c r="EU158" s="178"/>
      <c r="EV158" s="178"/>
      <c r="EW158" s="178"/>
      <c r="EX158" s="178"/>
      <c r="EY158" s="178"/>
      <c r="EZ158" s="178"/>
      <c r="FA158" s="178"/>
      <c r="FB158" s="178"/>
      <c r="FC158" s="178"/>
      <c r="FD158" s="178"/>
      <c r="FE158" s="178"/>
      <c r="FF158" s="178"/>
      <c r="FG158" s="178"/>
      <c r="FH158" s="178"/>
      <c r="FI158" s="178"/>
      <c r="FJ158" s="178"/>
      <c r="FK158" s="178"/>
      <c r="FL158" s="178"/>
      <c r="FM158" s="178"/>
      <c r="FN158" s="178"/>
      <c r="FO158" s="178"/>
      <c r="FP158" s="178"/>
      <c r="FQ158" s="178"/>
      <c r="FR158" s="178"/>
      <c r="FS158" s="178"/>
      <c r="FT158" s="178"/>
      <c r="FU158" s="178"/>
      <c r="FV158" s="178"/>
    </row>
    <row r="159" spans="1:178" ht="45" customHeight="1" x14ac:dyDescent="0.25">
      <c r="A159" s="146">
        <v>110</v>
      </c>
      <c r="B159" s="145">
        <v>2020</v>
      </c>
      <c r="C159" s="173" t="s">
        <v>345</v>
      </c>
      <c r="D159" s="148" t="s">
        <v>1527</v>
      </c>
      <c r="E159" s="174" t="s">
        <v>137</v>
      </c>
      <c r="F159" s="148" t="s">
        <v>32</v>
      </c>
      <c r="G159" s="149" t="s">
        <v>158</v>
      </c>
      <c r="H159" s="150" t="s">
        <v>747</v>
      </c>
      <c r="I159" s="151" t="s">
        <v>132</v>
      </c>
      <c r="J159" s="152" t="s">
        <v>352</v>
      </c>
      <c r="K159" s="153">
        <v>45</v>
      </c>
      <c r="L159" s="154" t="str">
        <f>IF(ISERROR(VLOOKUP(K159,Eje_Pilar_Prop!$C$2:$E$104,2,FALSE))," ",VLOOKUP(K159,Eje_Pilar_Prop!$C$2:$E$104,2,FALSE))</f>
        <v>Gobernanza e influencia local, regional e internacional</v>
      </c>
      <c r="M159" s="154" t="str">
        <f>IF(ISERROR(VLOOKUP(K159,Eje_Pilar_Prop!$C$2:$E$104,3,FALSE))," ",VLOOKUP(K159,Eje_Pilar_Prop!$C$2:$E$104,3,FALSE))</f>
        <v>Eje Transversal 4 Gobierno Legitimo, Fortalecimiento Local y Eficiencia</v>
      </c>
      <c r="N159" s="155" t="s">
        <v>874</v>
      </c>
      <c r="O159" s="164">
        <v>80025622</v>
      </c>
      <c r="P159" s="150" t="s">
        <v>1036</v>
      </c>
      <c r="Q159" s="157">
        <v>16800000</v>
      </c>
      <c r="R159" s="158"/>
      <c r="S159" s="159"/>
      <c r="T159" s="160">
        <v>1</v>
      </c>
      <c r="U159" s="157">
        <v>8400000</v>
      </c>
      <c r="V159" s="161">
        <f t="shared" si="5"/>
        <v>25200000</v>
      </c>
      <c r="W159" s="162">
        <v>25200000</v>
      </c>
      <c r="X159" s="163">
        <v>43892</v>
      </c>
      <c r="Y159" s="163">
        <v>43894</v>
      </c>
      <c r="Z159" s="163">
        <v>44077</v>
      </c>
      <c r="AA159" s="145">
        <v>120</v>
      </c>
      <c r="AB159" s="145">
        <v>1</v>
      </c>
      <c r="AC159" s="145">
        <v>60</v>
      </c>
      <c r="AD159" s="164"/>
      <c r="AE159" s="165"/>
      <c r="AF159" s="163"/>
      <c r="AG159" s="157"/>
      <c r="AH159" s="146"/>
      <c r="AI159" s="146"/>
      <c r="AJ159" s="146" t="s">
        <v>1471</v>
      </c>
      <c r="AK159" s="146"/>
      <c r="AL159" s="166">
        <f t="shared" si="6"/>
        <v>1</v>
      </c>
      <c r="AM159" s="177">
        <f>IF(SUMPRODUCT((A$14:A159=A159)*(B$14:B159=B159)*(D$14:D159=D159))&gt;1,0,1)</f>
        <v>1</v>
      </c>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c r="CV159" s="178"/>
      <c r="CW159" s="178"/>
      <c r="CX159" s="178"/>
      <c r="CY159" s="178"/>
      <c r="CZ159" s="178"/>
      <c r="DA159" s="178"/>
      <c r="DB159" s="178"/>
      <c r="DC159" s="178"/>
      <c r="DD159" s="178"/>
      <c r="DE159" s="178"/>
      <c r="DF159" s="178"/>
      <c r="DG159" s="178"/>
      <c r="DH159" s="178"/>
      <c r="DI159" s="178"/>
      <c r="DJ159" s="178"/>
      <c r="DK159" s="178"/>
      <c r="DL159" s="178"/>
      <c r="DM159" s="178"/>
      <c r="DN159" s="178"/>
      <c r="DO159" s="178"/>
      <c r="DP159" s="178"/>
      <c r="DQ159" s="178"/>
      <c r="DR159" s="178"/>
      <c r="DS159" s="178"/>
      <c r="DT159" s="178"/>
      <c r="DU159" s="178"/>
      <c r="DV159" s="178"/>
      <c r="DW159" s="178"/>
      <c r="DX159" s="178"/>
      <c r="DY159" s="178"/>
      <c r="DZ159" s="178"/>
      <c r="EA159" s="178"/>
      <c r="EB159" s="178"/>
      <c r="EC159" s="178"/>
      <c r="ED159" s="178"/>
      <c r="EE159" s="178"/>
      <c r="EF159" s="178"/>
      <c r="EG159" s="178"/>
      <c r="EH159" s="178"/>
      <c r="EI159" s="178"/>
      <c r="EJ159" s="178"/>
      <c r="EK159" s="178"/>
      <c r="EL159" s="178"/>
      <c r="EM159" s="178"/>
      <c r="EN159" s="178"/>
      <c r="EO159" s="178"/>
      <c r="EP159" s="178"/>
      <c r="EQ159" s="178"/>
      <c r="ER159" s="178"/>
      <c r="ES159" s="178"/>
      <c r="ET159" s="178"/>
      <c r="EU159" s="178"/>
      <c r="EV159" s="178"/>
      <c r="EW159" s="178"/>
      <c r="EX159" s="178"/>
      <c r="EY159" s="178"/>
      <c r="EZ159" s="178"/>
      <c r="FA159" s="178"/>
      <c r="FB159" s="178"/>
      <c r="FC159" s="178"/>
      <c r="FD159" s="178"/>
      <c r="FE159" s="178"/>
      <c r="FF159" s="178"/>
      <c r="FG159" s="178"/>
      <c r="FH159" s="178"/>
      <c r="FI159" s="178"/>
      <c r="FJ159" s="178"/>
      <c r="FK159" s="178"/>
      <c r="FL159" s="178"/>
      <c r="FM159" s="178"/>
      <c r="FN159" s="178"/>
      <c r="FO159" s="178"/>
      <c r="FP159" s="178"/>
      <c r="FQ159" s="178"/>
      <c r="FR159" s="178"/>
      <c r="FS159" s="178"/>
      <c r="FT159" s="178"/>
      <c r="FU159" s="178"/>
      <c r="FV159" s="178"/>
    </row>
    <row r="160" spans="1:178" ht="45" customHeight="1" x14ac:dyDescent="0.25">
      <c r="A160" s="146">
        <v>112</v>
      </c>
      <c r="B160" s="145">
        <v>2020</v>
      </c>
      <c r="C160" s="173" t="s">
        <v>345</v>
      </c>
      <c r="D160" s="148" t="s">
        <v>1528</v>
      </c>
      <c r="E160" s="174" t="s">
        <v>137</v>
      </c>
      <c r="F160" s="148" t="s">
        <v>32</v>
      </c>
      <c r="G160" s="149" t="s">
        <v>158</v>
      </c>
      <c r="H160" s="150" t="s">
        <v>746</v>
      </c>
      <c r="I160" s="151" t="s">
        <v>132</v>
      </c>
      <c r="J160" s="152" t="s">
        <v>352</v>
      </c>
      <c r="K160" s="153">
        <v>45</v>
      </c>
      <c r="L160" s="154" t="str">
        <f>IF(ISERROR(VLOOKUP(K160,Eje_Pilar_Prop!$C$2:$E$104,2,FALSE))," ",VLOOKUP(K160,Eje_Pilar_Prop!$C$2:$E$104,2,FALSE))</f>
        <v>Gobernanza e influencia local, regional e internacional</v>
      </c>
      <c r="M160" s="154" t="str">
        <f>IF(ISERROR(VLOOKUP(K160,Eje_Pilar_Prop!$C$2:$E$104,3,FALSE))," ",VLOOKUP(K160,Eje_Pilar_Prop!$C$2:$E$104,3,FALSE))</f>
        <v>Eje Transversal 4 Gobierno Legitimo, Fortalecimiento Local y Eficiencia</v>
      </c>
      <c r="N160" s="155" t="s">
        <v>874</v>
      </c>
      <c r="O160" s="164">
        <v>1006096177</v>
      </c>
      <c r="P160" s="150" t="s">
        <v>1037</v>
      </c>
      <c r="Q160" s="157">
        <v>16800000</v>
      </c>
      <c r="R160" s="158"/>
      <c r="S160" s="159"/>
      <c r="T160" s="160"/>
      <c r="U160" s="157"/>
      <c r="V160" s="161">
        <f t="shared" si="5"/>
        <v>16800000</v>
      </c>
      <c r="W160" s="162">
        <v>16380000</v>
      </c>
      <c r="X160" s="163">
        <v>43892</v>
      </c>
      <c r="Y160" s="163">
        <v>43894</v>
      </c>
      <c r="Z160" s="163">
        <v>44015</v>
      </c>
      <c r="AA160" s="145">
        <v>120</v>
      </c>
      <c r="AB160" s="145"/>
      <c r="AC160" s="145"/>
      <c r="AD160" s="164"/>
      <c r="AE160" s="165"/>
      <c r="AF160" s="163"/>
      <c r="AG160" s="157"/>
      <c r="AH160" s="146"/>
      <c r="AI160" s="146"/>
      <c r="AJ160" s="146" t="s">
        <v>1471</v>
      </c>
      <c r="AK160" s="146"/>
      <c r="AL160" s="166">
        <f t="shared" si="6"/>
        <v>0.97499999999999998</v>
      </c>
      <c r="AM160" s="177">
        <f>IF(SUMPRODUCT((A$14:A160=A160)*(B$14:B160=B160)*(D$14:D160=D160))&gt;1,0,1)</f>
        <v>1</v>
      </c>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c r="CV160" s="178"/>
      <c r="CW160" s="178"/>
      <c r="CX160" s="178"/>
      <c r="CY160" s="178"/>
      <c r="CZ160" s="178"/>
      <c r="DA160" s="178"/>
      <c r="DB160" s="178"/>
      <c r="DC160" s="178"/>
      <c r="DD160" s="178"/>
      <c r="DE160" s="178"/>
      <c r="DF160" s="178"/>
      <c r="DG160" s="178"/>
      <c r="DH160" s="178"/>
      <c r="DI160" s="178"/>
      <c r="DJ160" s="178"/>
      <c r="DK160" s="178"/>
      <c r="DL160" s="178"/>
      <c r="DM160" s="178"/>
      <c r="DN160" s="178"/>
      <c r="DO160" s="178"/>
      <c r="DP160" s="178"/>
      <c r="DQ160" s="178"/>
      <c r="DR160" s="178"/>
      <c r="DS160" s="178"/>
      <c r="DT160" s="178"/>
      <c r="DU160" s="178"/>
      <c r="DV160" s="178"/>
      <c r="DW160" s="178"/>
      <c r="DX160" s="178"/>
      <c r="DY160" s="178"/>
      <c r="DZ160" s="178"/>
      <c r="EA160" s="178"/>
      <c r="EB160" s="178"/>
      <c r="EC160" s="178"/>
      <c r="ED160" s="178"/>
      <c r="EE160" s="178"/>
      <c r="EF160" s="178"/>
      <c r="EG160" s="178"/>
      <c r="EH160" s="178"/>
      <c r="EI160" s="178"/>
      <c r="EJ160" s="178"/>
      <c r="EK160" s="178"/>
      <c r="EL160" s="178"/>
      <c r="EM160" s="178"/>
      <c r="EN160" s="178"/>
      <c r="EO160" s="178"/>
      <c r="EP160" s="178"/>
      <c r="EQ160" s="178"/>
      <c r="ER160" s="178"/>
      <c r="ES160" s="178"/>
      <c r="ET160" s="178"/>
      <c r="EU160" s="178"/>
      <c r="EV160" s="178"/>
      <c r="EW160" s="178"/>
      <c r="EX160" s="178"/>
      <c r="EY160" s="178"/>
      <c r="EZ160" s="178"/>
      <c r="FA160" s="178"/>
      <c r="FB160" s="178"/>
      <c r="FC160" s="178"/>
      <c r="FD160" s="178"/>
      <c r="FE160" s="178"/>
      <c r="FF160" s="178"/>
      <c r="FG160" s="178"/>
      <c r="FH160" s="178"/>
      <c r="FI160" s="178"/>
      <c r="FJ160" s="178"/>
      <c r="FK160" s="178"/>
      <c r="FL160" s="178"/>
      <c r="FM160" s="178"/>
      <c r="FN160" s="178"/>
      <c r="FO160" s="178"/>
      <c r="FP160" s="178"/>
      <c r="FQ160" s="178"/>
      <c r="FR160" s="178"/>
      <c r="FS160" s="178"/>
      <c r="FT160" s="178"/>
      <c r="FU160" s="178"/>
      <c r="FV160" s="178"/>
    </row>
    <row r="161" spans="1:178" ht="45" customHeight="1" x14ac:dyDescent="0.25">
      <c r="A161" s="146">
        <v>113</v>
      </c>
      <c r="B161" s="145">
        <v>2020</v>
      </c>
      <c r="C161" s="173" t="s">
        <v>345</v>
      </c>
      <c r="D161" s="148" t="s">
        <v>1529</v>
      </c>
      <c r="E161" s="174" t="s">
        <v>137</v>
      </c>
      <c r="F161" s="148" t="s">
        <v>32</v>
      </c>
      <c r="G161" s="149" t="s">
        <v>158</v>
      </c>
      <c r="H161" s="150" t="s">
        <v>745</v>
      </c>
      <c r="I161" s="151" t="s">
        <v>132</v>
      </c>
      <c r="J161" s="152" t="s">
        <v>352</v>
      </c>
      <c r="K161" s="153">
        <v>45</v>
      </c>
      <c r="L161" s="154" t="str">
        <f>IF(ISERROR(VLOOKUP(K161,Eje_Pilar_Prop!$C$2:$E$104,2,FALSE))," ",VLOOKUP(K161,Eje_Pilar_Prop!$C$2:$E$104,2,FALSE))</f>
        <v>Gobernanza e influencia local, regional e internacional</v>
      </c>
      <c r="M161" s="154" t="str">
        <f>IF(ISERROR(VLOOKUP(K161,Eje_Pilar_Prop!$C$2:$E$104,3,FALSE))," ",VLOOKUP(K161,Eje_Pilar_Prop!$C$2:$E$104,3,FALSE))</f>
        <v>Eje Transversal 4 Gobierno Legitimo, Fortalecimiento Local y Eficiencia</v>
      </c>
      <c r="N161" s="155" t="s">
        <v>874</v>
      </c>
      <c r="O161" s="164">
        <v>47436280</v>
      </c>
      <c r="P161" s="150" t="s">
        <v>1038</v>
      </c>
      <c r="Q161" s="157">
        <v>29880000</v>
      </c>
      <c r="R161" s="158"/>
      <c r="S161" s="159"/>
      <c r="T161" s="160">
        <v>1</v>
      </c>
      <c r="U161" s="157">
        <v>14940000</v>
      </c>
      <c r="V161" s="161">
        <f t="shared" si="5"/>
        <v>44820000</v>
      </c>
      <c r="W161" s="162">
        <v>44820000</v>
      </c>
      <c r="X161" s="163">
        <v>43893</v>
      </c>
      <c r="Y161" s="163">
        <v>43895</v>
      </c>
      <c r="Z161" s="163">
        <v>44078</v>
      </c>
      <c r="AA161" s="145">
        <v>120</v>
      </c>
      <c r="AB161" s="145">
        <v>1</v>
      </c>
      <c r="AC161" s="145">
        <v>60</v>
      </c>
      <c r="AD161" s="164"/>
      <c r="AE161" s="165"/>
      <c r="AF161" s="163"/>
      <c r="AG161" s="157"/>
      <c r="AH161" s="146"/>
      <c r="AI161" s="146"/>
      <c r="AJ161" s="146" t="s">
        <v>1471</v>
      </c>
      <c r="AK161" s="146"/>
      <c r="AL161" s="166">
        <f t="shared" si="6"/>
        <v>1</v>
      </c>
      <c r="AM161" s="177">
        <f>IF(SUMPRODUCT((A$14:A161=A161)*(B$14:B161=B161)*(D$14:D161=D161))&gt;1,0,1)</f>
        <v>1</v>
      </c>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8"/>
      <c r="CY161" s="178"/>
      <c r="CZ161" s="178"/>
      <c r="DA161" s="178"/>
      <c r="DB161" s="178"/>
      <c r="DC161" s="178"/>
      <c r="DD161" s="178"/>
      <c r="DE161" s="178"/>
      <c r="DF161" s="178"/>
      <c r="DG161" s="178"/>
      <c r="DH161" s="178"/>
      <c r="DI161" s="178"/>
      <c r="DJ161" s="178"/>
      <c r="DK161" s="178"/>
      <c r="DL161" s="178"/>
      <c r="DM161" s="178"/>
      <c r="DN161" s="178"/>
      <c r="DO161" s="178"/>
      <c r="DP161" s="178"/>
      <c r="DQ161" s="178"/>
      <c r="DR161" s="178"/>
      <c r="DS161" s="178"/>
      <c r="DT161" s="178"/>
      <c r="DU161" s="178"/>
      <c r="DV161" s="178"/>
      <c r="DW161" s="178"/>
      <c r="DX161" s="178"/>
      <c r="DY161" s="178"/>
      <c r="DZ161" s="178"/>
      <c r="EA161" s="178"/>
      <c r="EB161" s="178"/>
      <c r="EC161" s="178"/>
      <c r="ED161" s="178"/>
      <c r="EE161" s="178"/>
      <c r="EF161" s="178"/>
      <c r="EG161" s="178"/>
      <c r="EH161" s="178"/>
      <c r="EI161" s="178"/>
      <c r="EJ161" s="178"/>
      <c r="EK161" s="178"/>
      <c r="EL161" s="178"/>
      <c r="EM161" s="178"/>
      <c r="EN161" s="178"/>
      <c r="EO161" s="178"/>
      <c r="EP161" s="178"/>
      <c r="EQ161" s="178"/>
      <c r="ER161" s="178"/>
      <c r="ES161" s="178"/>
      <c r="ET161" s="178"/>
      <c r="EU161" s="178"/>
      <c r="EV161" s="178"/>
      <c r="EW161" s="178"/>
      <c r="EX161" s="178"/>
      <c r="EY161" s="178"/>
      <c r="EZ161" s="178"/>
      <c r="FA161" s="178"/>
      <c r="FB161" s="178"/>
      <c r="FC161" s="178"/>
      <c r="FD161" s="178"/>
      <c r="FE161" s="178"/>
      <c r="FF161" s="178"/>
      <c r="FG161" s="178"/>
      <c r="FH161" s="178"/>
      <c r="FI161" s="178"/>
      <c r="FJ161" s="178"/>
      <c r="FK161" s="178"/>
      <c r="FL161" s="178"/>
      <c r="FM161" s="178"/>
      <c r="FN161" s="178"/>
      <c r="FO161" s="178"/>
      <c r="FP161" s="178"/>
      <c r="FQ161" s="178"/>
      <c r="FR161" s="178"/>
      <c r="FS161" s="178"/>
      <c r="FT161" s="178"/>
      <c r="FU161" s="178"/>
      <c r="FV161" s="178"/>
    </row>
    <row r="162" spans="1:178" ht="45" customHeight="1" x14ac:dyDescent="0.25">
      <c r="A162" s="146">
        <v>114</v>
      </c>
      <c r="B162" s="145">
        <v>2020</v>
      </c>
      <c r="C162" s="173" t="s">
        <v>345</v>
      </c>
      <c r="D162" s="148" t="s">
        <v>1475</v>
      </c>
      <c r="E162" s="174" t="s">
        <v>137</v>
      </c>
      <c r="F162" s="148" t="s">
        <v>32</v>
      </c>
      <c r="G162" s="149" t="s">
        <v>158</v>
      </c>
      <c r="H162" s="150" t="s">
        <v>744</v>
      </c>
      <c r="I162" s="151" t="s">
        <v>132</v>
      </c>
      <c r="J162" s="152" t="s">
        <v>352</v>
      </c>
      <c r="K162" s="153">
        <v>45</v>
      </c>
      <c r="L162" s="154" t="str">
        <f>IF(ISERROR(VLOOKUP(K162,Eje_Pilar_Prop!$C$2:$E$104,2,FALSE))," ",VLOOKUP(K162,Eje_Pilar_Prop!$C$2:$E$104,2,FALSE))</f>
        <v>Gobernanza e influencia local, regional e internacional</v>
      </c>
      <c r="M162" s="154" t="str">
        <f>IF(ISERROR(VLOOKUP(K162,Eje_Pilar_Prop!$C$2:$E$104,3,FALSE))," ",VLOOKUP(K162,Eje_Pilar_Prop!$C$2:$E$104,3,FALSE))</f>
        <v>Eje Transversal 4 Gobierno Legitimo, Fortalecimiento Local y Eficiencia</v>
      </c>
      <c r="N162" s="155" t="s">
        <v>877</v>
      </c>
      <c r="O162" s="164">
        <v>1026553771</v>
      </c>
      <c r="P162" s="150" t="s">
        <v>1039</v>
      </c>
      <c r="Q162" s="157">
        <v>16800000</v>
      </c>
      <c r="R162" s="158"/>
      <c r="S162" s="159"/>
      <c r="T162" s="160">
        <v>1</v>
      </c>
      <c r="U162" s="157">
        <v>8400000</v>
      </c>
      <c r="V162" s="161">
        <f t="shared" si="5"/>
        <v>25200000</v>
      </c>
      <c r="W162" s="162">
        <v>24640000</v>
      </c>
      <c r="X162" s="163">
        <v>43893</v>
      </c>
      <c r="Y162" s="163">
        <v>43895</v>
      </c>
      <c r="Z162" s="163">
        <v>44078</v>
      </c>
      <c r="AA162" s="145">
        <v>120</v>
      </c>
      <c r="AB162" s="145">
        <v>1</v>
      </c>
      <c r="AC162" s="145">
        <v>60</v>
      </c>
      <c r="AD162" s="164"/>
      <c r="AE162" s="165"/>
      <c r="AF162" s="163"/>
      <c r="AG162" s="157"/>
      <c r="AH162" s="146"/>
      <c r="AI162" s="146"/>
      <c r="AJ162" s="146" t="s">
        <v>1471</v>
      </c>
      <c r="AK162" s="146"/>
      <c r="AL162" s="166">
        <f t="shared" si="6"/>
        <v>0.97777777777777775</v>
      </c>
      <c r="AM162" s="177">
        <f>IF(SUMPRODUCT((A$14:A162=A162)*(B$14:B162=B162)*(D$14:D162=D162))&gt;1,0,1)</f>
        <v>1</v>
      </c>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c r="CV162" s="178"/>
      <c r="CW162" s="178"/>
      <c r="CX162" s="178"/>
      <c r="CY162" s="178"/>
      <c r="CZ162" s="178"/>
      <c r="DA162" s="178"/>
      <c r="DB162" s="178"/>
      <c r="DC162" s="178"/>
      <c r="DD162" s="178"/>
      <c r="DE162" s="178"/>
      <c r="DF162" s="178"/>
      <c r="DG162" s="178"/>
      <c r="DH162" s="178"/>
      <c r="DI162" s="178"/>
      <c r="DJ162" s="178"/>
      <c r="DK162" s="178"/>
      <c r="DL162" s="178"/>
      <c r="DM162" s="178"/>
      <c r="DN162" s="178"/>
      <c r="DO162" s="178"/>
      <c r="DP162" s="178"/>
      <c r="DQ162" s="178"/>
      <c r="DR162" s="178"/>
      <c r="DS162" s="178"/>
      <c r="DT162" s="178"/>
      <c r="DU162" s="178"/>
      <c r="DV162" s="178"/>
      <c r="DW162" s="178"/>
      <c r="DX162" s="178"/>
      <c r="DY162" s="178"/>
      <c r="DZ162" s="178"/>
      <c r="EA162" s="178"/>
      <c r="EB162" s="178"/>
      <c r="EC162" s="178"/>
      <c r="ED162" s="178"/>
      <c r="EE162" s="178"/>
      <c r="EF162" s="178"/>
      <c r="EG162" s="178"/>
      <c r="EH162" s="178"/>
      <c r="EI162" s="178"/>
      <c r="EJ162" s="178"/>
      <c r="EK162" s="178"/>
      <c r="EL162" s="178"/>
      <c r="EM162" s="178"/>
      <c r="EN162" s="178"/>
      <c r="EO162" s="178"/>
      <c r="EP162" s="178"/>
      <c r="EQ162" s="178"/>
      <c r="ER162" s="178"/>
      <c r="ES162" s="178"/>
      <c r="ET162" s="178"/>
      <c r="EU162" s="178"/>
      <c r="EV162" s="178"/>
      <c r="EW162" s="178"/>
      <c r="EX162" s="178"/>
      <c r="EY162" s="178"/>
      <c r="EZ162" s="178"/>
      <c r="FA162" s="178"/>
      <c r="FB162" s="178"/>
      <c r="FC162" s="178"/>
      <c r="FD162" s="178"/>
      <c r="FE162" s="178"/>
      <c r="FF162" s="178"/>
      <c r="FG162" s="178"/>
      <c r="FH162" s="178"/>
      <c r="FI162" s="178"/>
      <c r="FJ162" s="178"/>
      <c r="FK162" s="178"/>
      <c r="FL162" s="178"/>
      <c r="FM162" s="178"/>
      <c r="FN162" s="178"/>
      <c r="FO162" s="178"/>
      <c r="FP162" s="178"/>
      <c r="FQ162" s="178"/>
      <c r="FR162" s="178"/>
      <c r="FS162" s="178"/>
      <c r="FT162" s="178"/>
      <c r="FU162" s="178"/>
      <c r="FV162" s="178"/>
    </row>
    <row r="163" spans="1:178" ht="45" customHeight="1" x14ac:dyDescent="0.25">
      <c r="A163" s="146">
        <v>115</v>
      </c>
      <c r="B163" s="145">
        <v>2020</v>
      </c>
      <c r="C163" s="173" t="s">
        <v>345</v>
      </c>
      <c r="D163" s="148" t="s">
        <v>1512</v>
      </c>
      <c r="E163" s="174" t="s">
        <v>137</v>
      </c>
      <c r="F163" s="148" t="s">
        <v>32</v>
      </c>
      <c r="G163" s="149" t="s">
        <v>158</v>
      </c>
      <c r="H163" s="150" t="s">
        <v>743</v>
      </c>
      <c r="I163" s="151" t="s">
        <v>132</v>
      </c>
      <c r="J163" s="152" t="s">
        <v>352</v>
      </c>
      <c r="K163" s="153">
        <v>45</v>
      </c>
      <c r="L163" s="154" t="str">
        <f>IF(ISERROR(VLOOKUP(K163,Eje_Pilar_Prop!$C$2:$E$104,2,FALSE))," ",VLOOKUP(K163,Eje_Pilar_Prop!$C$2:$E$104,2,FALSE))</f>
        <v>Gobernanza e influencia local, regional e internacional</v>
      </c>
      <c r="M163" s="154" t="str">
        <f>IF(ISERROR(VLOOKUP(K163,Eje_Pilar_Prop!$C$2:$E$104,3,FALSE))," ",VLOOKUP(K163,Eje_Pilar_Prop!$C$2:$E$104,3,FALSE))</f>
        <v>Eje Transversal 4 Gobierno Legitimo, Fortalecimiento Local y Eficiencia</v>
      </c>
      <c r="N163" s="155" t="s">
        <v>877</v>
      </c>
      <c r="O163" s="164">
        <v>79869824</v>
      </c>
      <c r="P163" s="150" t="s">
        <v>1040</v>
      </c>
      <c r="Q163" s="157">
        <v>16800000</v>
      </c>
      <c r="R163" s="158"/>
      <c r="S163" s="159"/>
      <c r="T163" s="160"/>
      <c r="U163" s="157"/>
      <c r="V163" s="161">
        <f t="shared" si="5"/>
        <v>16800000</v>
      </c>
      <c r="W163" s="162">
        <v>16800000</v>
      </c>
      <c r="X163" s="163">
        <v>43893</v>
      </c>
      <c r="Y163" s="163">
        <v>43895</v>
      </c>
      <c r="Z163" s="163">
        <v>44016</v>
      </c>
      <c r="AA163" s="145">
        <v>120</v>
      </c>
      <c r="AB163" s="145"/>
      <c r="AC163" s="145"/>
      <c r="AD163" s="164"/>
      <c r="AE163" s="165"/>
      <c r="AF163" s="163"/>
      <c r="AG163" s="157"/>
      <c r="AH163" s="146"/>
      <c r="AI163" s="146"/>
      <c r="AJ163" s="146" t="s">
        <v>1471</v>
      </c>
      <c r="AK163" s="146"/>
      <c r="AL163" s="166">
        <f t="shared" si="6"/>
        <v>1</v>
      </c>
      <c r="AM163" s="177">
        <f>IF(SUMPRODUCT((A$14:A163=A163)*(B$14:B163=B163)*(D$14:D163=D163))&gt;1,0,1)</f>
        <v>1</v>
      </c>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c r="CV163" s="178"/>
      <c r="CW163" s="178"/>
      <c r="CX163" s="178"/>
      <c r="CY163" s="178"/>
      <c r="CZ163" s="178"/>
      <c r="DA163" s="178"/>
      <c r="DB163" s="178"/>
      <c r="DC163" s="178"/>
      <c r="DD163" s="178"/>
      <c r="DE163" s="178"/>
      <c r="DF163" s="178"/>
      <c r="DG163" s="178"/>
      <c r="DH163" s="178"/>
      <c r="DI163" s="178"/>
      <c r="DJ163" s="178"/>
      <c r="DK163" s="178"/>
      <c r="DL163" s="178"/>
      <c r="DM163" s="178"/>
      <c r="DN163" s="178"/>
      <c r="DO163" s="178"/>
      <c r="DP163" s="178"/>
      <c r="DQ163" s="178"/>
      <c r="DR163" s="178"/>
      <c r="DS163" s="178"/>
      <c r="DT163" s="178"/>
      <c r="DU163" s="178"/>
      <c r="DV163" s="178"/>
      <c r="DW163" s="178"/>
      <c r="DX163" s="178"/>
      <c r="DY163" s="178"/>
      <c r="DZ163" s="178"/>
      <c r="EA163" s="178"/>
      <c r="EB163" s="178"/>
      <c r="EC163" s="178"/>
      <c r="ED163" s="178"/>
      <c r="EE163" s="178"/>
      <c r="EF163" s="178"/>
      <c r="EG163" s="178"/>
      <c r="EH163" s="178"/>
      <c r="EI163" s="178"/>
      <c r="EJ163" s="178"/>
      <c r="EK163" s="178"/>
      <c r="EL163" s="178"/>
      <c r="EM163" s="178"/>
      <c r="EN163" s="178"/>
      <c r="EO163" s="178"/>
      <c r="EP163" s="178"/>
      <c r="EQ163" s="178"/>
      <c r="ER163" s="178"/>
      <c r="ES163" s="178"/>
      <c r="ET163" s="178"/>
      <c r="EU163" s="178"/>
      <c r="EV163" s="178"/>
      <c r="EW163" s="178"/>
      <c r="EX163" s="178"/>
      <c r="EY163" s="178"/>
      <c r="EZ163" s="178"/>
      <c r="FA163" s="178"/>
      <c r="FB163" s="178"/>
      <c r="FC163" s="178"/>
      <c r="FD163" s="178"/>
      <c r="FE163" s="178"/>
      <c r="FF163" s="178"/>
      <c r="FG163" s="178"/>
      <c r="FH163" s="178"/>
      <c r="FI163" s="178"/>
      <c r="FJ163" s="178"/>
      <c r="FK163" s="178"/>
      <c r="FL163" s="178"/>
      <c r="FM163" s="178"/>
      <c r="FN163" s="178"/>
      <c r="FO163" s="178"/>
      <c r="FP163" s="178"/>
      <c r="FQ163" s="178"/>
      <c r="FR163" s="178"/>
      <c r="FS163" s="178"/>
      <c r="FT163" s="178"/>
      <c r="FU163" s="178"/>
      <c r="FV163" s="178"/>
    </row>
    <row r="164" spans="1:178" ht="45" customHeight="1" x14ac:dyDescent="0.25">
      <c r="A164" s="146">
        <v>116</v>
      </c>
      <c r="B164" s="145">
        <v>2020</v>
      </c>
      <c r="C164" s="173" t="s">
        <v>345</v>
      </c>
      <c r="D164" s="148" t="s">
        <v>1530</v>
      </c>
      <c r="E164" s="174" t="s">
        <v>137</v>
      </c>
      <c r="F164" s="148" t="s">
        <v>32</v>
      </c>
      <c r="G164" s="149" t="s">
        <v>158</v>
      </c>
      <c r="H164" s="150" t="s">
        <v>742</v>
      </c>
      <c r="I164" s="151" t="s">
        <v>132</v>
      </c>
      <c r="J164" s="152" t="s">
        <v>352</v>
      </c>
      <c r="K164" s="153">
        <v>17</v>
      </c>
      <c r="L164" s="154" t="str">
        <f>IF(ISERROR(VLOOKUP(K164,Eje_Pilar_Prop!$C$2:$E$104,2,FALSE))," ",VLOOKUP(K164,Eje_Pilar_Prop!$C$2:$E$104,2,FALSE))</f>
        <v>Espacio público, derecho de todos</v>
      </c>
      <c r="M164" s="154" t="str">
        <f>IF(ISERROR(VLOOKUP(K164,Eje_Pilar_Prop!$C$2:$E$104,3,FALSE))," ",VLOOKUP(K164,Eje_Pilar_Prop!$C$2:$E$104,3,FALSE))</f>
        <v>Pilar 2 Democracía Urbana</v>
      </c>
      <c r="N164" s="155" t="s">
        <v>888</v>
      </c>
      <c r="O164" s="164">
        <v>7474826</v>
      </c>
      <c r="P164" s="150" t="s">
        <v>1041</v>
      </c>
      <c r="Q164" s="157">
        <v>25200000</v>
      </c>
      <c r="R164" s="158"/>
      <c r="S164" s="159"/>
      <c r="T164" s="160"/>
      <c r="U164" s="157"/>
      <c r="V164" s="161">
        <f t="shared" si="5"/>
        <v>25200000</v>
      </c>
      <c r="W164" s="162">
        <v>23940000</v>
      </c>
      <c r="X164" s="163">
        <v>43896</v>
      </c>
      <c r="Y164" s="163">
        <v>43897</v>
      </c>
      <c r="Z164" s="163">
        <v>44018</v>
      </c>
      <c r="AA164" s="145">
        <v>120</v>
      </c>
      <c r="AB164" s="145"/>
      <c r="AC164" s="145"/>
      <c r="AD164" s="164"/>
      <c r="AE164" s="165"/>
      <c r="AF164" s="163"/>
      <c r="AG164" s="157"/>
      <c r="AH164" s="146"/>
      <c r="AI164" s="146"/>
      <c r="AJ164" s="146" t="s">
        <v>1471</v>
      </c>
      <c r="AK164" s="146"/>
      <c r="AL164" s="166">
        <f t="shared" si="6"/>
        <v>0.95</v>
      </c>
      <c r="AM164" s="177">
        <f>IF(SUMPRODUCT((A$14:A164=A164)*(B$14:B164=B164)*(D$14:D164=D164))&gt;1,0,1)</f>
        <v>1</v>
      </c>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178"/>
      <c r="EC164" s="178"/>
      <c r="ED164" s="178"/>
      <c r="EE164" s="178"/>
      <c r="EF164" s="178"/>
      <c r="EG164" s="178"/>
      <c r="EH164" s="178"/>
      <c r="EI164" s="178"/>
      <c r="EJ164" s="178"/>
      <c r="EK164" s="178"/>
      <c r="EL164" s="178"/>
      <c r="EM164" s="178"/>
      <c r="EN164" s="178"/>
      <c r="EO164" s="178"/>
      <c r="EP164" s="178"/>
      <c r="EQ164" s="178"/>
      <c r="ER164" s="178"/>
      <c r="ES164" s="178"/>
      <c r="ET164" s="178"/>
      <c r="EU164" s="178"/>
      <c r="EV164" s="178"/>
      <c r="EW164" s="178"/>
      <c r="EX164" s="178"/>
      <c r="EY164" s="178"/>
      <c r="EZ164" s="178"/>
      <c r="FA164" s="178"/>
      <c r="FB164" s="178"/>
      <c r="FC164" s="178"/>
      <c r="FD164" s="178"/>
      <c r="FE164" s="178"/>
      <c r="FF164" s="178"/>
      <c r="FG164" s="178"/>
      <c r="FH164" s="178"/>
      <c r="FI164" s="178"/>
      <c r="FJ164" s="178"/>
      <c r="FK164" s="178"/>
      <c r="FL164" s="178"/>
      <c r="FM164" s="178"/>
      <c r="FN164" s="178"/>
      <c r="FO164" s="178"/>
      <c r="FP164" s="178"/>
      <c r="FQ164" s="178"/>
      <c r="FR164" s="178"/>
      <c r="FS164" s="178"/>
      <c r="FT164" s="178"/>
      <c r="FU164" s="178"/>
      <c r="FV164" s="178"/>
    </row>
    <row r="165" spans="1:178" ht="45" customHeight="1" x14ac:dyDescent="0.25">
      <c r="A165" s="146">
        <v>117</v>
      </c>
      <c r="B165" s="145">
        <v>2020</v>
      </c>
      <c r="C165" s="173" t="s">
        <v>345</v>
      </c>
      <c r="D165" s="148" t="s">
        <v>1531</v>
      </c>
      <c r="E165" s="174" t="s">
        <v>137</v>
      </c>
      <c r="F165" s="148" t="s">
        <v>32</v>
      </c>
      <c r="G165" s="149" t="s">
        <v>158</v>
      </c>
      <c r="H165" s="150" t="s">
        <v>741</v>
      </c>
      <c r="I165" s="151" t="s">
        <v>132</v>
      </c>
      <c r="J165" s="152" t="s">
        <v>352</v>
      </c>
      <c r="K165" s="153">
        <v>19</v>
      </c>
      <c r="L165" s="154" t="str">
        <f>IF(ISERROR(VLOOKUP(K165,Eje_Pilar_Prop!$C$2:$E$104,2,FALSE))," ",VLOOKUP(K165,Eje_Pilar_Prop!$C$2:$E$104,2,FALSE))</f>
        <v>Seguridad y convivencia para todos</v>
      </c>
      <c r="M165" s="154" t="str">
        <f>IF(ISERROR(VLOOKUP(K165,Eje_Pilar_Prop!$C$2:$E$104,3,FALSE))," ",VLOOKUP(K165,Eje_Pilar_Prop!$C$2:$E$104,3,FALSE))</f>
        <v>Pilar 3 Construcción de Comunidad y Cultura Ciudadana</v>
      </c>
      <c r="N165" s="155" t="s">
        <v>887</v>
      </c>
      <c r="O165" s="164">
        <v>1098668971</v>
      </c>
      <c r="P165" s="150" t="s">
        <v>1042</v>
      </c>
      <c r="Q165" s="157">
        <v>8800000</v>
      </c>
      <c r="R165" s="158"/>
      <c r="S165" s="159"/>
      <c r="T165" s="160">
        <v>1</v>
      </c>
      <c r="U165" s="157">
        <v>4400000</v>
      </c>
      <c r="V165" s="161">
        <f t="shared" si="5"/>
        <v>13200000</v>
      </c>
      <c r="W165" s="162">
        <v>13200000</v>
      </c>
      <c r="X165" s="163">
        <v>43894</v>
      </c>
      <c r="Y165" s="163">
        <v>43899</v>
      </c>
      <c r="Z165" s="163">
        <v>44082</v>
      </c>
      <c r="AA165" s="145">
        <v>120</v>
      </c>
      <c r="AB165" s="145">
        <v>1</v>
      </c>
      <c r="AC165" s="145">
        <v>60</v>
      </c>
      <c r="AD165" s="164"/>
      <c r="AE165" s="165"/>
      <c r="AF165" s="163"/>
      <c r="AG165" s="157"/>
      <c r="AH165" s="146"/>
      <c r="AI165" s="146"/>
      <c r="AJ165" s="146" t="s">
        <v>1471</v>
      </c>
      <c r="AK165" s="146"/>
      <c r="AL165" s="166">
        <f t="shared" si="6"/>
        <v>1</v>
      </c>
      <c r="AM165" s="177">
        <f>IF(SUMPRODUCT((A$14:A165=A165)*(B$14:B165=B165)*(D$14:D165=D165))&gt;1,0,1)</f>
        <v>1</v>
      </c>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c r="CV165" s="178"/>
      <c r="CW165" s="178"/>
      <c r="CX165" s="178"/>
      <c r="CY165" s="178"/>
      <c r="CZ165" s="178"/>
      <c r="DA165" s="178"/>
      <c r="DB165" s="178"/>
      <c r="DC165" s="178"/>
      <c r="DD165" s="178"/>
      <c r="DE165" s="178"/>
      <c r="DF165" s="178"/>
      <c r="DG165" s="178"/>
      <c r="DH165" s="178"/>
      <c r="DI165" s="178"/>
      <c r="DJ165" s="178"/>
      <c r="DK165" s="178"/>
      <c r="DL165" s="178"/>
      <c r="DM165" s="178"/>
      <c r="DN165" s="178"/>
      <c r="DO165" s="178"/>
      <c r="DP165" s="178"/>
      <c r="DQ165" s="178"/>
      <c r="DR165" s="178"/>
      <c r="DS165" s="178"/>
      <c r="DT165" s="178"/>
      <c r="DU165" s="178"/>
      <c r="DV165" s="178"/>
      <c r="DW165" s="178"/>
      <c r="DX165" s="178"/>
      <c r="DY165" s="178"/>
      <c r="DZ165" s="178"/>
      <c r="EA165" s="178"/>
      <c r="EB165" s="178"/>
      <c r="EC165" s="178"/>
      <c r="ED165" s="178"/>
      <c r="EE165" s="178"/>
      <c r="EF165" s="178"/>
      <c r="EG165" s="178"/>
      <c r="EH165" s="178"/>
      <c r="EI165" s="178"/>
      <c r="EJ165" s="178"/>
      <c r="EK165" s="178"/>
      <c r="EL165" s="178"/>
      <c r="EM165" s="178"/>
      <c r="EN165" s="178"/>
      <c r="EO165" s="178"/>
      <c r="EP165" s="178"/>
      <c r="EQ165" s="178"/>
      <c r="ER165" s="178"/>
      <c r="ES165" s="178"/>
      <c r="ET165" s="178"/>
      <c r="EU165" s="178"/>
      <c r="EV165" s="178"/>
      <c r="EW165" s="178"/>
      <c r="EX165" s="178"/>
      <c r="EY165" s="178"/>
      <c r="EZ165" s="178"/>
      <c r="FA165" s="178"/>
      <c r="FB165" s="178"/>
      <c r="FC165" s="178"/>
      <c r="FD165" s="178"/>
      <c r="FE165" s="178"/>
      <c r="FF165" s="178"/>
      <c r="FG165" s="178"/>
      <c r="FH165" s="178"/>
      <c r="FI165" s="178"/>
      <c r="FJ165" s="178"/>
      <c r="FK165" s="178"/>
      <c r="FL165" s="178"/>
      <c r="FM165" s="178"/>
      <c r="FN165" s="178"/>
      <c r="FO165" s="178"/>
      <c r="FP165" s="178"/>
      <c r="FQ165" s="178"/>
      <c r="FR165" s="178"/>
      <c r="FS165" s="178"/>
      <c r="FT165" s="178"/>
      <c r="FU165" s="178"/>
      <c r="FV165" s="178"/>
    </row>
    <row r="166" spans="1:178" ht="45" customHeight="1" x14ac:dyDescent="0.25">
      <c r="A166" s="146">
        <v>118</v>
      </c>
      <c r="B166" s="145">
        <v>2020</v>
      </c>
      <c r="C166" s="173" t="s">
        <v>345</v>
      </c>
      <c r="D166" s="148" t="s">
        <v>1500</v>
      </c>
      <c r="E166" s="174" t="s">
        <v>137</v>
      </c>
      <c r="F166" s="148" t="s">
        <v>32</v>
      </c>
      <c r="G166" s="149" t="s">
        <v>158</v>
      </c>
      <c r="H166" s="150" t="s">
        <v>740</v>
      </c>
      <c r="I166" s="151" t="s">
        <v>132</v>
      </c>
      <c r="J166" s="152" t="s">
        <v>352</v>
      </c>
      <c r="K166" s="153">
        <v>45</v>
      </c>
      <c r="L166" s="154" t="str">
        <f>IF(ISERROR(VLOOKUP(K166,Eje_Pilar_Prop!$C$2:$E$104,2,FALSE))," ",VLOOKUP(K166,Eje_Pilar_Prop!$C$2:$E$104,2,FALSE))</f>
        <v>Gobernanza e influencia local, regional e internacional</v>
      </c>
      <c r="M166" s="154" t="str">
        <f>IF(ISERROR(VLOOKUP(K166,Eje_Pilar_Prop!$C$2:$E$104,3,FALSE))," ",VLOOKUP(K166,Eje_Pilar_Prop!$C$2:$E$104,3,FALSE))</f>
        <v>Eje Transversal 4 Gobierno Legitimo, Fortalecimiento Local y Eficiencia</v>
      </c>
      <c r="N166" s="155" t="s">
        <v>874</v>
      </c>
      <c r="O166" s="164">
        <v>80830179</v>
      </c>
      <c r="P166" s="150" t="s">
        <v>1043</v>
      </c>
      <c r="Q166" s="157">
        <v>8800000</v>
      </c>
      <c r="R166" s="158"/>
      <c r="S166" s="159"/>
      <c r="T166" s="160">
        <v>1</v>
      </c>
      <c r="U166" s="157">
        <v>4400000</v>
      </c>
      <c r="V166" s="161">
        <f t="shared" si="5"/>
        <v>13200000</v>
      </c>
      <c r="W166" s="162">
        <v>13200000</v>
      </c>
      <c r="X166" s="163">
        <v>43893</v>
      </c>
      <c r="Y166" s="163">
        <v>43900</v>
      </c>
      <c r="Z166" s="163">
        <v>44083</v>
      </c>
      <c r="AA166" s="145">
        <v>120</v>
      </c>
      <c r="AB166" s="145">
        <v>1</v>
      </c>
      <c r="AC166" s="145">
        <v>60</v>
      </c>
      <c r="AD166" s="164"/>
      <c r="AE166" s="165"/>
      <c r="AF166" s="163"/>
      <c r="AG166" s="157"/>
      <c r="AH166" s="146"/>
      <c r="AI166" s="146"/>
      <c r="AJ166" s="146" t="s">
        <v>1471</v>
      </c>
      <c r="AK166" s="146"/>
      <c r="AL166" s="166">
        <f t="shared" si="6"/>
        <v>1</v>
      </c>
      <c r="AM166" s="177">
        <f>IF(SUMPRODUCT((A$14:A166=A166)*(B$14:B166=B166)*(D$14:D166=D166))&gt;1,0,1)</f>
        <v>1</v>
      </c>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c r="CZ166" s="178"/>
      <c r="DA166" s="178"/>
      <c r="DB166" s="178"/>
      <c r="DC166" s="178"/>
      <c r="DD166" s="178"/>
      <c r="DE166" s="178"/>
      <c r="DF166" s="178"/>
      <c r="DG166" s="178"/>
      <c r="DH166" s="178"/>
      <c r="DI166" s="178"/>
      <c r="DJ166" s="178"/>
      <c r="DK166" s="178"/>
      <c r="DL166" s="178"/>
      <c r="DM166" s="178"/>
      <c r="DN166" s="178"/>
      <c r="DO166" s="178"/>
      <c r="DP166" s="178"/>
      <c r="DQ166" s="178"/>
      <c r="DR166" s="178"/>
      <c r="DS166" s="178"/>
      <c r="DT166" s="178"/>
      <c r="DU166" s="178"/>
      <c r="DV166" s="178"/>
      <c r="DW166" s="178"/>
      <c r="DX166" s="178"/>
      <c r="DY166" s="178"/>
      <c r="DZ166" s="178"/>
      <c r="EA166" s="178"/>
      <c r="EB166" s="178"/>
      <c r="EC166" s="178"/>
      <c r="ED166" s="178"/>
      <c r="EE166" s="178"/>
      <c r="EF166" s="178"/>
      <c r="EG166" s="178"/>
      <c r="EH166" s="178"/>
      <c r="EI166" s="178"/>
      <c r="EJ166" s="178"/>
      <c r="EK166" s="178"/>
      <c r="EL166" s="178"/>
      <c r="EM166" s="178"/>
      <c r="EN166" s="178"/>
      <c r="EO166" s="178"/>
      <c r="EP166" s="178"/>
      <c r="EQ166" s="178"/>
      <c r="ER166" s="178"/>
      <c r="ES166" s="178"/>
      <c r="ET166" s="178"/>
      <c r="EU166" s="178"/>
      <c r="EV166" s="178"/>
      <c r="EW166" s="178"/>
      <c r="EX166" s="178"/>
      <c r="EY166" s="178"/>
      <c r="EZ166" s="178"/>
      <c r="FA166" s="178"/>
      <c r="FB166" s="178"/>
      <c r="FC166" s="178"/>
      <c r="FD166" s="178"/>
      <c r="FE166" s="178"/>
      <c r="FF166" s="178"/>
      <c r="FG166" s="178"/>
      <c r="FH166" s="178"/>
      <c r="FI166" s="178"/>
      <c r="FJ166" s="178"/>
      <c r="FK166" s="178"/>
      <c r="FL166" s="178"/>
      <c r="FM166" s="178"/>
      <c r="FN166" s="178"/>
      <c r="FO166" s="178"/>
      <c r="FP166" s="178"/>
      <c r="FQ166" s="178"/>
      <c r="FR166" s="178"/>
      <c r="FS166" s="178"/>
      <c r="FT166" s="178"/>
      <c r="FU166" s="178"/>
      <c r="FV166" s="178"/>
    </row>
    <row r="167" spans="1:178" ht="45" customHeight="1" x14ac:dyDescent="0.25">
      <c r="A167" s="146">
        <v>119</v>
      </c>
      <c r="B167" s="145">
        <v>2020</v>
      </c>
      <c r="C167" s="173" t="s">
        <v>345</v>
      </c>
      <c r="D167" s="148" t="s">
        <v>1495</v>
      </c>
      <c r="E167" s="174" t="s">
        <v>137</v>
      </c>
      <c r="F167" s="148" t="s">
        <v>32</v>
      </c>
      <c r="G167" s="149" t="s">
        <v>158</v>
      </c>
      <c r="H167" s="150" t="s">
        <v>739</v>
      </c>
      <c r="I167" s="151" t="s">
        <v>132</v>
      </c>
      <c r="J167" s="152" t="s">
        <v>352</v>
      </c>
      <c r="K167" s="153">
        <v>18</v>
      </c>
      <c r="L167" s="154" t="str">
        <f>IF(ISERROR(VLOOKUP(K167,Eje_Pilar_Prop!$C$2:$E$104,2,FALSE))," ",VLOOKUP(K167,Eje_Pilar_Prop!$C$2:$E$104,2,FALSE))</f>
        <v>Mejor movilidad para todos</v>
      </c>
      <c r="M167" s="154" t="str">
        <f>IF(ISERROR(VLOOKUP(K167,Eje_Pilar_Prop!$C$2:$E$104,3,FALSE))," ",VLOOKUP(K167,Eje_Pilar_Prop!$C$2:$E$104,3,FALSE))</f>
        <v>Pilar 2 Democracía Urbana</v>
      </c>
      <c r="N167" s="155" t="s">
        <v>885</v>
      </c>
      <c r="O167" s="164">
        <v>80135677</v>
      </c>
      <c r="P167" s="150" t="s">
        <v>1044</v>
      </c>
      <c r="Q167" s="157">
        <v>25200000</v>
      </c>
      <c r="R167" s="158"/>
      <c r="S167" s="159"/>
      <c r="T167" s="160">
        <v>1</v>
      </c>
      <c r="U167" s="157">
        <v>12600000</v>
      </c>
      <c r="V167" s="161">
        <f t="shared" si="5"/>
        <v>37800000</v>
      </c>
      <c r="W167" s="162">
        <v>37800000</v>
      </c>
      <c r="X167" s="163">
        <v>43893</v>
      </c>
      <c r="Y167" s="163">
        <v>43899</v>
      </c>
      <c r="Z167" s="163">
        <v>44082</v>
      </c>
      <c r="AA167" s="145">
        <v>120</v>
      </c>
      <c r="AB167" s="145">
        <v>1</v>
      </c>
      <c r="AC167" s="145">
        <v>60</v>
      </c>
      <c r="AD167" s="164"/>
      <c r="AE167" s="165"/>
      <c r="AF167" s="163"/>
      <c r="AG167" s="157"/>
      <c r="AH167" s="146"/>
      <c r="AI167" s="146"/>
      <c r="AJ167" s="146" t="s">
        <v>1471</v>
      </c>
      <c r="AK167" s="146"/>
      <c r="AL167" s="166">
        <f t="shared" si="6"/>
        <v>1</v>
      </c>
      <c r="AM167" s="177">
        <f>IF(SUMPRODUCT((A$14:A167=A167)*(B$14:B167=B167)*(D$14:D167=D167))&gt;1,0,1)</f>
        <v>1</v>
      </c>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c r="CV167" s="178"/>
      <c r="CW167" s="178"/>
      <c r="CX167" s="178"/>
      <c r="CY167" s="178"/>
      <c r="CZ167" s="178"/>
      <c r="DA167" s="178"/>
      <c r="DB167" s="178"/>
      <c r="DC167" s="178"/>
      <c r="DD167" s="178"/>
      <c r="DE167" s="178"/>
      <c r="DF167" s="178"/>
      <c r="DG167" s="178"/>
      <c r="DH167" s="178"/>
      <c r="DI167" s="178"/>
      <c r="DJ167" s="178"/>
      <c r="DK167" s="178"/>
      <c r="DL167" s="178"/>
      <c r="DM167" s="178"/>
      <c r="DN167" s="178"/>
      <c r="DO167" s="178"/>
      <c r="DP167" s="178"/>
      <c r="DQ167" s="178"/>
      <c r="DR167" s="178"/>
      <c r="DS167" s="178"/>
      <c r="DT167" s="178"/>
      <c r="DU167" s="178"/>
      <c r="DV167" s="178"/>
      <c r="DW167" s="178"/>
      <c r="DX167" s="178"/>
      <c r="DY167" s="178"/>
      <c r="DZ167" s="178"/>
      <c r="EA167" s="178"/>
      <c r="EB167" s="178"/>
      <c r="EC167" s="178"/>
      <c r="ED167" s="178"/>
      <c r="EE167" s="178"/>
      <c r="EF167" s="178"/>
      <c r="EG167" s="178"/>
      <c r="EH167" s="178"/>
      <c r="EI167" s="178"/>
      <c r="EJ167" s="178"/>
      <c r="EK167" s="178"/>
      <c r="EL167" s="178"/>
      <c r="EM167" s="178"/>
      <c r="EN167" s="178"/>
      <c r="EO167" s="178"/>
      <c r="EP167" s="178"/>
      <c r="EQ167" s="178"/>
      <c r="ER167" s="178"/>
      <c r="ES167" s="178"/>
      <c r="ET167" s="178"/>
      <c r="EU167" s="178"/>
      <c r="EV167" s="178"/>
      <c r="EW167" s="178"/>
      <c r="EX167" s="178"/>
      <c r="EY167" s="178"/>
      <c r="EZ167" s="178"/>
      <c r="FA167" s="178"/>
      <c r="FB167" s="178"/>
      <c r="FC167" s="178"/>
      <c r="FD167" s="178"/>
      <c r="FE167" s="178"/>
      <c r="FF167" s="178"/>
      <c r="FG167" s="178"/>
      <c r="FH167" s="178"/>
      <c r="FI167" s="178"/>
      <c r="FJ167" s="178"/>
      <c r="FK167" s="178"/>
      <c r="FL167" s="178"/>
      <c r="FM167" s="178"/>
      <c r="FN167" s="178"/>
      <c r="FO167" s="178"/>
      <c r="FP167" s="178"/>
      <c r="FQ167" s="178"/>
      <c r="FR167" s="178"/>
      <c r="FS167" s="178"/>
      <c r="FT167" s="178"/>
      <c r="FU167" s="178"/>
      <c r="FV167" s="178"/>
    </row>
    <row r="168" spans="1:178" ht="45" customHeight="1" x14ac:dyDescent="0.25">
      <c r="A168" s="146">
        <v>120</v>
      </c>
      <c r="B168" s="145">
        <v>2020</v>
      </c>
      <c r="C168" s="173" t="s">
        <v>345</v>
      </c>
      <c r="D168" s="148" t="s">
        <v>1495</v>
      </c>
      <c r="E168" s="174" t="s">
        <v>137</v>
      </c>
      <c r="F168" s="148" t="s">
        <v>32</v>
      </c>
      <c r="G168" s="149" t="s">
        <v>158</v>
      </c>
      <c r="H168" s="150" t="s">
        <v>738</v>
      </c>
      <c r="I168" s="151" t="s">
        <v>132</v>
      </c>
      <c r="J168" s="152" t="s">
        <v>352</v>
      </c>
      <c r="K168" s="153">
        <v>18</v>
      </c>
      <c r="L168" s="154" t="str">
        <f>IF(ISERROR(VLOOKUP(K168,Eje_Pilar_Prop!$C$2:$E$104,2,FALSE))," ",VLOOKUP(K168,Eje_Pilar_Prop!$C$2:$E$104,2,FALSE))</f>
        <v>Mejor movilidad para todos</v>
      </c>
      <c r="M168" s="154" t="str">
        <f>IF(ISERROR(VLOOKUP(K168,Eje_Pilar_Prop!$C$2:$E$104,3,FALSE))," ",VLOOKUP(K168,Eje_Pilar_Prop!$C$2:$E$104,3,FALSE))</f>
        <v>Pilar 2 Democracía Urbana</v>
      </c>
      <c r="N168" s="155" t="s">
        <v>885</v>
      </c>
      <c r="O168" s="164">
        <v>52477898</v>
      </c>
      <c r="P168" s="150" t="s">
        <v>1045</v>
      </c>
      <c r="Q168" s="157">
        <v>25200000</v>
      </c>
      <c r="R168" s="158"/>
      <c r="S168" s="159"/>
      <c r="T168" s="160">
        <v>1</v>
      </c>
      <c r="U168" s="157">
        <v>12600000</v>
      </c>
      <c r="V168" s="161">
        <f t="shared" si="5"/>
        <v>37800000</v>
      </c>
      <c r="W168" s="162">
        <v>35910000</v>
      </c>
      <c r="X168" s="163">
        <v>43894</v>
      </c>
      <c r="Y168" s="163">
        <v>43900</v>
      </c>
      <c r="Z168" s="163">
        <v>44083</v>
      </c>
      <c r="AA168" s="145">
        <v>120</v>
      </c>
      <c r="AB168" s="145">
        <v>1</v>
      </c>
      <c r="AC168" s="145">
        <v>60</v>
      </c>
      <c r="AD168" s="164"/>
      <c r="AE168" s="165"/>
      <c r="AF168" s="163"/>
      <c r="AG168" s="157"/>
      <c r="AH168" s="146"/>
      <c r="AI168" s="146"/>
      <c r="AJ168" s="146" t="s">
        <v>1471</v>
      </c>
      <c r="AK168" s="146"/>
      <c r="AL168" s="166">
        <f t="shared" si="6"/>
        <v>0.95</v>
      </c>
      <c r="AM168" s="177">
        <f>IF(SUMPRODUCT((A$14:A168=A168)*(B$14:B168=B168)*(D$14:D168=D168))&gt;1,0,1)</f>
        <v>1</v>
      </c>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c r="CV168" s="178"/>
      <c r="CW168" s="178"/>
      <c r="CX168" s="178"/>
      <c r="CY168" s="178"/>
      <c r="CZ168" s="178"/>
      <c r="DA168" s="178"/>
      <c r="DB168" s="178"/>
      <c r="DC168" s="178"/>
      <c r="DD168" s="178"/>
      <c r="DE168" s="178"/>
      <c r="DF168" s="178"/>
      <c r="DG168" s="178"/>
      <c r="DH168" s="178"/>
      <c r="DI168" s="178"/>
      <c r="DJ168" s="178"/>
      <c r="DK168" s="178"/>
      <c r="DL168" s="178"/>
      <c r="DM168" s="178"/>
      <c r="DN168" s="178"/>
      <c r="DO168" s="178"/>
      <c r="DP168" s="178"/>
      <c r="DQ168" s="178"/>
      <c r="DR168" s="178"/>
      <c r="DS168" s="178"/>
      <c r="DT168" s="178"/>
      <c r="DU168" s="178"/>
      <c r="DV168" s="178"/>
      <c r="DW168" s="178"/>
      <c r="DX168" s="178"/>
      <c r="DY168" s="178"/>
      <c r="DZ168" s="178"/>
      <c r="EA168" s="178"/>
      <c r="EB168" s="178"/>
      <c r="EC168" s="178"/>
      <c r="ED168" s="178"/>
      <c r="EE168" s="178"/>
      <c r="EF168" s="178"/>
      <c r="EG168" s="178"/>
      <c r="EH168" s="178"/>
      <c r="EI168" s="178"/>
      <c r="EJ168" s="178"/>
      <c r="EK168" s="178"/>
      <c r="EL168" s="178"/>
      <c r="EM168" s="178"/>
      <c r="EN168" s="178"/>
      <c r="EO168" s="178"/>
      <c r="EP168" s="178"/>
      <c r="EQ168" s="178"/>
      <c r="ER168" s="178"/>
      <c r="ES168" s="178"/>
      <c r="ET168" s="178"/>
      <c r="EU168" s="178"/>
      <c r="EV168" s="178"/>
      <c r="EW168" s="178"/>
      <c r="EX168" s="178"/>
      <c r="EY168" s="178"/>
      <c r="EZ168" s="178"/>
      <c r="FA168" s="178"/>
      <c r="FB168" s="178"/>
      <c r="FC168" s="178"/>
      <c r="FD168" s="178"/>
      <c r="FE168" s="178"/>
      <c r="FF168" s="178"/>
      <c r="FG168" s="178"/>
      <c r="FH168" s="178"/>
      <c r="FI168" s="178"/>
      <c r="FJ168" s="178"/>
      <c r="FK168" s="178"/>
      <c r="FL168" s="178"/>
      <c r="FM168" s="178"/>
      <c r="FN168" s="178"/>
      <c r="FO168" s="178"/>
      <c r="FP168" s="178"/>
      <c r="FQ168" s="178"/>
      <c r="FR168" s="178"/>
      <c r="FS168" s="178"/>
      <c r="FT168" s="178"/>
      <c r="FU168" s="178"/>
      <c r="FV168" s="178"/>
    </row>
    <row r="169" spans="1:178" ht="45" customHeight="1" x14ac:dyDescent="0.25">
      <c r="A169" s="146">
        <v>121</v>
      </c>
      <c r="B169" s="145">
        <v>2020</v>
      </c>
      <c r="C169" s="173" t="s">
        <v>345</v>
      </c>
      <c r="D169" s="148" t="s">
        <v>1532</v>
      </c>
      <c r="E169" s="174" t="s">
        <v>137</v>
      </c>
      <c r="F169" s="148" t="s">
        <v>32</v>
      </c>
      <c r="G169" s="149" t="s">
        <v>158</v>
      </c>
      <c r="H169" s="150" t="s">
        <v>737</v>
      </c>
      <c r="I169" s="151" t="s">
        <v>132</v>
      </c>
      <c r="J169" s="152" t="s">
        <v>352</v>
      </c>
      <c r="K169" s="153">
        <v>15</v>
      </c>
      <c r="L169" s="154" t="str">
        <f>IF(ISERROR(VLOOKUP(K169,Eje_Pilar_Prop!$C$2:$E$104,2,FALSE))," ",VLOOKUP(K169,Eje_Pilar_Prop!$C$2:$E$104,2,FALSE))</f>
        <v>Recuperación, incorporación, vida urbana y control de la ilegalidad</v>
      </c>
      <c r="M169" s="154" t="str">
        <f>IF(ISERROR(VLOOKUP(K169,Eje_Pilar_Prop!$C$2:$E$104,3,FALSE))," ",VLOOKUP(K169,Eje_Pilar_Prop!$C$2:$E$104,3,FALSE))</f>
        <v>Pilar 2 Democracía Urbana</v>
      </c>
      <c r="N169" s="155" t="s">
        <v>890</v>
      </c>
      <c r="O169" s="164">
        <v>80491356</v>
      </c>
      <c r="P169" s="150" t="s">
        <v>1046</v>
      </c>
      <c r="Q169" s="157">
        <v>25200000</v>
      </c>
      <c r="R169" s="158"/>
      <c r="S169" s="159"/>
      <c r="T169" s="160">
        <v>1</v>
      </c>
      <c r="U169" s="157">
        <v>12600000</v>
      </c>
      <c r="V169" s="161">
        <f t="shared" si="5"/>
        <v>37800000</v>
      </c>
      <c r="W169" s="162">
        <v>37800000</v>
      </c>
      <c r="X169" s="163">
        <v>43899</v>
      </c>
      <c r="Y169" s="163">
        <v>43902</v>
      </c>
      <c r="Z169" s="163">
        <v>44085</v>
      </c>
      <c r="AA169" s="145">
        <v>120</v>
      </c>
      <c r="AB169" s="145">
        <v>1</v>
      </c>
      <c r="AC169" s="145">
        <v>60</v>
      </c>
      <c r="AD169" s="164"/>
      <c r="AE169" s="165"/>
      <c r="AF169" s="163"/>
      <c r="AG169" s="157"/>
      <c r="AH169" s="146"/>
      <c r="AI169" s="146"/>
      <c r="AJ169" s="146" t="s">
        <v>1471</v>
      </c>
      <c r="AK169" s="146"/>
      <c r="AL169" s="166">
        <f t="shared" si="6"/>
        <v>1</v>
      </c>
      <c r="AM169" s="177">
        <f>IF(SUMPRODUCT((A$14:A169=A169)*(B$14:B169=B169)*(D$14:D169=D169))&gt;1,0,1)</f>
        <v>1</v>
      </c>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c r="CV169" s="178"/>
      <c r="CW169" s="178"/>
      <c r="CX169" s="178"/>
      <c r="CY169" s="178"/>
      <c r="CZ169" s="178"/>
      <c r="DA169" s="178"/>
      <c r="DB169" s="178"/>
      <c r="DC169" s="178"/>
      <c r="DD169" s="178"/>
      <c r="DE169" s="178"/>
      <c r="DF169" s="178"/>
      <c r="DG169" s="178"/>
      <c r="DH169" s="178"/>
      <c r="DI169" s="178"/>
      <c r="DJ169" s="178"/>
      <c r="DK169" s="178"/>
      <c r="DL169" s="178"/>
      <c r="DM169" s="178"/>
      <c r="DN169" s="178"/>
      <c r="DO169" s="178"/>
      <c r="DP169" s="178"/>
      <c r="DQ169" s="178"/>
      <c r="DR169" s="178"/>
      <c r="DS169" s="178"/>
      <c r="DT169" s="178"/>
      <c r="DU169" s="178"/>
      <c r="DV169" s="178"/>
      <c r="DW169" s="178"/>
      <c r="DX169" s="178"/>
      <c r="DY169" s="178"/>
      <c r="DZ169" s="178"/>
      <c r="EA169" s="178"/>
      <c r="EB169" s="178"/>
      <c r="EC169" s="178"/>
      <c r="ED169" s="178"/>
      <c r="EE169" s="178"/>
      <c r="EF169" s="178"/>
      <c r="EG169" s="178"/>
      <c r="EH169" s="178"/>
      <c r="EI169" s="178"/>
      <c r="EJ169" s="178"/>
      <c r="EK169" s="178"/>
      <c r="EL169" s="178"/>
      <c r="EM169" s="178"/>
      <c r="EN169" s="178"/>
      <c r="EO169" s="178"/>
      <c r="EP169" s="178"/>
      <c r="EQ169" s="178"/>
      <c r="ER169" s="178"/>
      <c r="ES169" s="178"/>
      <c r="ET169" s="178"/>
      <c r="EU169" s="178"/>
      <c r="EV169" s="178"/>
      <c r="EW169" s="178"/>
      <c r="EX169" s="178"/>
      <c r="EY169" s="178"/>
      <c r="EZ169" s="178"/>
      <c r="FA169" s="178"/>
      <c r="FB169" s="178"/>
      <c r="FC169" s="178"/>
      <c r="FD169" s="178"/>
      <c r="FE169" s="178"/>
      <c r="FF169" s="178"/>
      <c r="FG169" s="178"/>
      <c r="FH169" s="178"/>
      <c r="FI169" s="178"/>
      <c r="FJ169" s="178"/>
      <c r="FK169" s="178"/>
      <c r="FL169" s="178"/>
      <c r="FM169" s="178"/>
      <c r="FN169" s="178"/>
      <c r="FO169" s="178"/>
      <c r="FP169" s="178"/>
      <c r="FQ169" s="178"/>
      <c r="FR169" s="178"/>
      <c r="FS169" s="178"/>
      <c r="FT169" s="178"/>
      <c r="FU169" s="178"/>
      <c r="FV169" s="178"/>
    </row>
    <row r="170" spans="1:178" ht="45" customHeight="1" x14ac:dyDescent="0.25">
      <c r="A170" s="146">
        <v>122</v>
      </c>
      <c r="B170" s="145">
        <v>2020</v>
      </c>
      <c r="C170" s="173" t="s">
        <v>345</v>
      </c>
      <c r="D170" s="148" t="s">
        <v>1512</v>
      </c>
      <c r="E170" s="174" t="s">
        <v>137</v>
      </c>
      <c r="F170" s="148" t="s">
        <v>32</v>
      </c>
      <c r="G170" s="149" t="s">
        <v>158</v>
      </c>
      <c r="H170" s="150" t="s">
        <v>736</v>
      </c>
      <c r="I170" s="151" t="s">
        <v>132</v>
      </c>
      <c r="J170" s="152" t="s">
        <v>352</v>
      </c>
      <c r="K170" s="153">
        <v>45</v>
      </c>
      <c r="L170" s="154" t="str">
        <f>IF(ISERROR(VLOOKUP(K170,Eje_Pilar_Prop!$C$2:$E$104,2,FALSE))," ",VLOOKUP(K170,Eje_Pilar_Prop!$C$2:$E$104,2,FALSE))</f>
        <v>Gobernanza e influencia local, regional e internacional</v>
      </c>
      <c r="M170" s="154" t="str">
        <f>IF(ISERROR(VLOOKUP(K170,Eje_Pilar_Prop!$C$2:$E$104,3,FALSE))," ",VLOOKUP(K170,Eje_Pilar_Prop!$C$2:$E$104,3,FALSE))</f>
        <v>Eje Transversal 4 Gobierno Legitimo, Fortalecimiento Local y Eficiencia</v>
      </c>
      <c r="N170" s="155" t="s">
        <v>877</v>
      </c>
      <c r="O170" s="164">
        <v>40929165</v>
      </c>
      <c r="P170" s="150" t="s">
        <v>1047</v>
      </c>
      <c r="Q170" s="157">
        <v>16800000</v>
      </c>
      <c r="R170" s="158"/>
      <c r="S170" s="159"/>
      <c r="T170" s="160"/>
      <c r="U170" s="157"/>
      <c r="V170" s="161">
        <f t="shared" si="5"/>
        <v>16800000</v>
      </c>
      <c r="W170" s="162">
        <v>16800000</v>
      </c>
      <c r="X170" s="163">
        <v>43895</v>
      </c>
      <c r="Y170" s="163">
        <v>43900</v>
      </c>
      <c r="Z170" s="163">
        <v>44021</v>
      </c>
      <c r="AA170" s="145">
        <v>120</v>
      </c>
      <c r="AB170" s="145"/>
      <c r="AC170" s="145"/>
      <c r="AD170" s="164"/>
      <c r="AE170" s="165"/>
      <c r="AF170" s="163"/>
      <c r="AG170" s="157"/>
      <c r="AH170" s="146"/>
      <c r="AI170" s="146"/>
      <c r="AJ170" s="146" t="s">
        <v>1471</v>
      </c>
      <c r="AK170" s="146"/>
      <c r="AL170" s="166">
        <f t="shared" si="6"/>
        <v>1</v>
      </c>
      <c r="AM170" s="177">
        <f>IF(SUMPRODUCT((A$14:A170=A170)*(B$14:B170=B170)*(D$14:D170=D170))&gt;1,0,1)</f>
        <v>1</v>
      </c>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c r="CV170" s="178"/>
      <c r="CW170" s="178"/>
      <c r="CX170" s="178"/>
      <c r="CY170" s="178"/>
      <c r="CZ170" s="178"/>
      <c r="DA170" s="178"/>
      <c r="DB170" s="178"/>
      <c r="DC170" s="178"/>
      <c r="DD170" s="178"/>
      <c r="DE170" s="178"/>
      <c r="DF170" s="178"/>
      <c r="DG170" s="178"/>
      <c r="DH170" s="178"/>
      <c r="DI170" s="178"/>
      <c r="DJ170" s="178"/>
      <c r="DK170" s="178"/>
      <c r="DL170" s="178"/>
      <c r="DM170" s="178"/>
      <c r="DN170" s="178"/>
      <c r="DO170" s="178"/>
      <c r="DP170" s="178"/>
      <c r="DQ170" s="178"/>
      <c r="DR170" s="178"/>
      <c r="DS170" s="178"/>
      <c r="DT170" s="178"/>
      <c r="DU170" s="178"/>
      <c r="DV170" s="178"/>
      <c r="DW170" s="178"/>
      <c r="DX170" s="178"/>
      <c r="DY170" s="178"/>
      <c r="DZ170" s="178"/>
      <c r="EA170" s="178"/>
      <c r="EB170" s="178"/>
      <c r="EC170" s="178"/>
      <c r="ED170" s="178"/>
      <c r="EE170" s="178"/>
      <c r="EF170" s="178"/>
      <c r="EG170" s="178"/>
      <c r="EH170" s="178"/>
      <c r="EI170" s="178"/>
      <c r="EJ170" s="178"/>
      <c r="EK170" s="178"/>
      <c r="EL170" s="178"/>
      <c r="EM170" s="178"/>
      <c r="EN170" s="178"/>
      <c r="EO170" s="178"/>
      <c r="EP170" s="178"/>
      <c r="EQ170" s="178"/>
      <c r="ER170" s="178"/>
      <c r="ES170" s="178"/>
      <c r="ET170" s="178"/>
      <c r="EU170" s="178"/>
      <c r="EV170" s="178"/>
      <c r="EW170" s="178"/>
      <c r="EX170" s="178"/>
      <c r="EY170" s="178"/>
      <c r="EZ170" s="178"/>
      <c r="FA170" s="178"/>
      <c r="FB170" s="178"/>
      <c r="FC170" s="178"/>
      <c r="FD170" s="178"/>
      <c r="FE170" s="178"/>
      <c r="FF170" s="178"/>
      <c r="FG170" s="178"/>
      <c r="FH170" s="178"/>
      <c r="FI170" s="178"/>
      <c r="FJ170" s="178"/>
      <c r="FK170" s="178"/>
      <c r="FL170" s="178"/>
      <c r="FM170" s="178"/>
      <c r="FN170" s="178"/>
      <c r="FO170" s="178"/>
      <c r="FP170" s="178"/>
      <c r="FQ170" s="178"/>
      <c r="FR170" s="178"/>
      <c r="FS170" s="178"/>
      <c r="FT170" s="178"/>
      <c r="FU170" s="178"/>
      <c r="FV170" s="178"/>
    </row>
    <row r="171" spans="1:178" ht="45" customHeight="1" x14ac:dyDescent="0.25">
      <c r="A171" s="146">
        <v>123</v>
      </c>
      <c r="B171" s="145">
        <v>2020</v>
      </c>
      <c r="C171" s="173" t="s">
        <v>345</v>
      </c>
      <c r="D171" s="148" t="s">
        <v>1533</v>
      </c>
      <c r="E171" s="174" t="s">
        <v>137</v>
      </c>
      <c r="F171" s="148" t="s">
        <v>32</v>
      </c>
      <c r="G171" s="149" t="s">
        <v>158</v>
      </c>
      <c r="H171" s="150" t="s">
        <v>735</v>
      </c>
      <c r="I171" s="151" t="s">
        <v>132</v>
      </c>
      <c r="J171" s="152" t="s">
        <v>352</v>
      </c>
      <c r="K171" s="153">
        <v>45</v>
      </c>
      <c r="L171" s="154" t="str">
        <f>IF(ISERROR(VLOOKUP(K171,Eje_Pilar_Prop!$C$2:$E$104,2,FALSE))," ",VLOOKUP(K171,Eje_Pilar_Prop!$C$2:$E$104,2,FALSE))</f>
        <v>Gobernanza e influencia local, regional e internacional</v>
      </c>
      <c r="M171" s="154" t="str">
        <f>IF(ISERROR(VLOOKUP(K171,Eje_Pilar_Prop!$C$2:$E$104,3,FALSE))," ",VLOOKUP(K171,Eje_Pilar_Prop!$C$2:$E$104,3,FALSE))</f>
        <v>Eje Transversal 4 Gobierno Legitimo, Fortalecimiento Local y Eficiencia</v>
      </c>
      <c r="N171" s="155" t="s">
        <v>877</v>
      </c>
      <c r="O171" s="164">
        <v>1032405392</v>
      </c>
      <c r="P171" s="150" t="s">
        <v>1048</v>
      </c>
      <c r="Q171" s="157">
        <v>16800000</v>
      </c>
      <c r="R171" s="158"/>
      <c r="S171" s="159"/>
      <c r="T171" s="160"/>
      <c r="U171" s="157"/>
      <c r="V171" s="161">
        <f t="shared" si="5"/>
        <v>16800000</v>
      </c>
      <c r="W171" s="162">
        <v>16800000</v>
      </c>
      <c r="X171" s="163">
        <v>43895</v>
      </c>
      <c r="Y171" s="163">
        <v>43896</v>
      </c>
      <c r="Z171" s="163">
        <v>44017</v>
      </c>
      <c r="AA171" s="145">
        <v>120</v>
      </c>
      <c r="AB171" s="145"/>
      <c r="AC171" s="145"/>
      <c r="AD171" s="164"/>
      <c r="AE171" s="165"/>
      <c r="AF171" s="163"/>
      <c r="AG171" s="157"/>
      <c r="AH171" s="146"/>
      <c r="AI171" s="146"/>
      <c r="AJ171" s="146" t="s">
        <v>1471</v>
      </c>
      <c r="AK171" s="146"/>
      <c r="AL171" s="166">
        <f t="shared" si="6"/>
        <v>1</v>
      </c>
      <c r="AM171" s="177">
        <f>IF(SUMPRODUCT((A$14:A171=A171)*(B$14:B171=B171)*(D$14:D171=D171))&gt;1,0,1)</f>
        <v>1</v>
      </c>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78"/>
      <c r="DK171" s="178"/>
      <c r="DL171" s="178"/>
      <c r="DM171" s="178"/>
      <c r="DN171" s="178"/>
      <c r="DO171" s="178"/>
      <c r="DP171" s="178"/>
      <c r="DQ171" s="178"/>
      <c r="DR171" s="178"/>
      <c r="DS171" s="178"/>
      <c r="DT171" s="178"/>
      <c r="DU171" s="178"/>
      <c r="DV171" s="178"/>
      <c r="DW171" s="178"/>
      <c r="DX171" s="178"/>
      <c r="DY171" s="178"/>
      <c r="DZ171" s="178"/>
      <c r="EA171" s="178"/>
      <c r="EB171" s="178"/>
      <c r="EC171" s="178"/>
      <c r="ED171" s="178"/>
      <c r="EE171" s="178"/>
      <c r="EF171" s="178"/>
      <c r="EG171" s="178"/>
      <c r="EH171" s="178"/>
      <c r="EI171" s="178"/>
      <c r="EJ171" s="178"/>
      <c r="EK171" s="178"/>
      <c r="EL171" s="178"/>
      <c r="EM171" s="178"/>
      <c r="EN171" s="178"/>
      <c r="EO171" s="178"/>
      <c r="EP171" s="178"/>
      <c r="EQ171" s="178"/>
      <c r="ER171" s="178"/>
      <c r="ES171" s="178"/>
      <c r="ET171" s="178"/>
      <c r="EU171" s="178"/>
      <c r="EV171" s="178"/>
      <c r="EW171" s="178"/>
      <c r="EX171" s="178"/>
      <c r="EY171" s="178"/>
      <c r="EZ171" s="178"/>
      <c r="FA171" s="178"/>
      <c r="FB171" s="178"/>
      <c r="FC171" s="178"/>
      <c r="FD171" s="178"/>
      <c r="FE171" s="178"/>
      <c r="FF171" s="178"/>
      <c r="FG171" s="178"/>
      <c r="FH171" s="178"/>
      <c r="FI171" s="178"/>
      <c r="FJ171" s="178"/>
      <c r="FK171" s="178"/>
      <c r="FL171" s="178"/>
      <c r="FM171" s="178"/>
      <c r="FN171" s="178"/>
      <c r="FO171" s="178"/>
      <c r="FP171" s="178"/>
      <c r="FQ171" s="178"/>
      <c r="FR171" s="178"/>
      <c r="FS171" s="178"/>
      <c r="FT171" s="178"/>
      <c r="FU171" s="178"/>
      <c r="FV171" s="178"/>
    </row>
    <row r="172" spans="1:178" ht="45" customHeight="1" x14ac:dyDescent="0.25">
      <c r="A172" s="146">
        <v>124</v>
      </c>
      <c r="B172" s="145">
        <v>2020</v>
      </c>
      <c r="C172" s="173" t="s">
        <v>345</v>
      </c>
      <c r="D172" s="148" t="s">
        <v>1475</v>
      </c>
      <c r="E172" s="174" t="s">
        <v>137</v>
      </c>
      <c r="F172" s="148" t="s">
        <v>32</v>
      </c>
      <c r="G172" s="149" t="s">
        <v>158</v>
      </c>
      <c r="H172" s="150" t="s">
        <v>734</v>
      </c>
      <c r="I172" s="151" t="s">
        <v>132</v>
      </c>
      <c r="J172" s="152" t="s">
        <v>352</v>
      </c>
      <c r="K172" s="153">
        <v>45</v>
      </c>
      <c r="L172" s="154" t="str">
        <f>IF(ISERROR(VLOOKUP(K172,Eje_Pilar_Prop!$C$2:$E$104,2,FALSE))," ",VLOOKUP(K172,Eje_Pilar_Prop!$C$2:$E$104,2,FALSE))</f>
        <v>Gobernanza e influencia local, regional e internacional</v>
      </c>
      <c r="M172" s="154" t="str">
        <f>IF(ISERROR(VLOOKUP(K172,Eje_Pilar_Prop!$C$2:$E$104,3,FALSE))," ",VLOOKUP(K172,Eje_Pilar_Prop!$C$2:$E$104,3,FALSE))</f>
        <v>Eje Transversal 4 Gobierno Legitimo, Fortalecimiento Local y Eficiencia</v>
      </c>
      <c r="N172" s="155" t="s">
        <v>877</v>
      </c>
      <c r="O172" s="164">
        <v>1010181693</v>
      </c>
      <c r="P172" s="150" t="s">
        <v>1049</v>
      </c>
      <c r="Q172" s="157">
        <v>16800000</v>
      </c>
      <c r="R172" s="158"/>
      <c r="S172" s="159"/>
      <c r="T172" s="160">
        <v>1</v>
      </c>
      <c r="U172" s="157">
        <v>8400000</v>
      </c>
      <c r="V172" s="161">
        <f t="shared" si="5"/>
        <v>25200000</v>
      </c>
      <c r="W172" s="162">
        <v>25200000</v>
      </c>
      <c r="X172" s="163">
        <v>43894</v>
      </c>
      <c r="Y172" s="163">
        <v>43903</v>
      </c>
      <c r="Z172" s="163">
        <v>44086</v>
      </c>
      <c r="AA172" s="145">
        <v>120</v>
      </c>
      <c r="AB172" s="145">
        <v>1</v>
      </c>
      <c r="AC172" s="145">
        <v>60</v>
      </c>
      <c r="AD172" s="164"/>
      <c r="AE172" s="165"/>
      <c r="AF172" s="163"/>
      <c r="AG172" s="157"/>
      <c r="AH172" s="146"/>
      <c r="AI172" s="146"/>
      <c r="AJ172" s="146" t="s">
        <v>1471</v>
      </c>
      <c r="AK172" s="146"/>
      <c r="AL172" s="166">
        <f t="shared" si="6"/>
        <v>1</v>
      </c>
      <c r="AM172" s="177">
        <f>IF(SUMPRODUCT((A$14:A172=A172)*(B$14:B172=B172)*(D$14:D172=D172))&gt;1,0,1)</f>
        <v>1</v>
      </c>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78"/>
      <c r="DK172" s="178"/>
      <c r="DL172" s="178"/>
      <c r="DM172" s="178"/>
      <c r="DN172" s="178"/>
      <c r="DO172" s="178"/>
      <c r="DP172" s="178"/>
      <c r="DQ172" s="178"/>
      <c r="DR172" s="178"/>
      <c r="DS172" s="178"/>
      <c r="DT172" s="178"/>
      <c r="DU172" s="178"/>
      <c r="DV172" s="178"/>
      <c r="DW172" s="178"/>
      <c r="DX172" s="178"/>
      <c r="DY172" s="178"/>
      <c r="DZ172" s="178"/>
      <c r="EA172" s="178"/>
      <c r="EB172" s="178"/>
      <c r="EC172" s="178"/>
      <c r="ED172" s="178"/>
      <c r="EE172" s="178"/>
      <c r="EF172" s="178"/>
      <c r="EG172" s="178"/>
      <c r="EH172" s="178"/>
      <c r="EI172" s="178"/>
      <c r="EJ172" s="178"/>
      <c r="EK172" s="178"/>
      <c r="EL172" s="178"/>
      <c r="EM172" s="178"/>
      <c r="EN172" s="178"/>
      <c r="EO172" s="178"/>
      <c r="EP172" s="178"/>
      <c r="EQ172" s="178"/>
      <c r="ER172" s="178"/>
      <c r="ES172" s="178"/>
      <c r="ET172" s="178"/>
      <c r="EU172" s="178"/>
      <c r="EV172" s="178"/>
      <c r="EW172" s="178"/>
      <c r="EX172" s="178"/>
      <c r="EY172" s="178"/>
      <c r="EZ172" s="178"/>
      <c r="FA172" s="178"/>
      <c r="FB172" s="178"/>
      <c r="FC172" s="178"/>
      <c r="FD172" s="178"/>
      <c r="FE172" s="178"/>
      <c r="FF172" s="178"/>
      <c r="FG172" s="178"/>
      <c r="FH172" s="178"/>
      <c r="FI172" s="178"/>
      <c r="FJ172" s="178"/>
      <c r="FK172" s="178"/>
      <c r="FL172" s="178"/>
      <c r="FM172" s="178"/>
      <c r="FN172" s="178"/>
      <c r="FO172" s="178"/>
      <c r="FP172" s="178"/>
      <c r="FQ172" s="178"/>
      <c r="FR172" s="178"/>
      <c r="FS172" s="178"/>
      <c r="FT172" s="178"/>
      <c r="FU172" s="178"/>
      <c r="FV172" s="178"/>
    </row>
    <row r="173" spans="1:178" ht="45" customHeight="1" x14ac:dyDescent="0.25">
      <c r="A173" s="146">
        <v>125</v>
      </c>
      <c r="B173" s="145">
        <v>2020</v>
      </c>
      <c r="C173" s="173" t="s">
        <v>345</v>
      </c>
      <c r="D173" s="148" t="s">
        <v>1534</v>
      </c>
      <c r="E173" s="174" t="s">
        <v>137</v>
      </c>
      <c r="F173" s="148" t="s">
        <v>32</v>
      </c>
      <c r="G173" s="149" t="s">
        <v>158</v>
      </c>
      <c r="H173" s="150" t="s">
        <v>733</v>
      </c>
      <c r="I173" s="151" t="s">
        <v>132</v>
      </c>
      <c r="J173" s="152" t="s">
        <v>352</v>
      </c>
      <c r="K173" s="153">
        <v>18</v>
      </c>
      <c r="L173" s="154" t="str">
        <f>IF(ISERROR(VLOOKUP(K173,Eje_Pilar_Prop!$C$2:$E$104,2,FALSE))," ",VLOOKUP(K173,Eje_Pilar_Prop!$C$2:$E$104,2,FALSE))</f>
        <v>Mejor movilidad para todos</v>
      </c>
      <c r="M173" s="154" t="str">
        <f>IF(ISERROR(VLOOKUP(K173,Eje_Pilar_Prop!$C$2:$E$104,3,FALSE))," ",VLOOKUP(K173,Eje_Pilar_Prop!$C$2:$E$104,3,FALSE))</f>
        <v>Pilar 2 Democracía Urbana</v>
      </c>
      <c r="N173" s="155" t="s">
        <v>885</v>
      </c>
      <c r="O173" s="164">
        <v>52157561</v>
      </c>
      <c r="P173" s="150" t="s">
        <v>1050</v>
      </c>
      <c r="Q173" s="157">
        <v>14000000</v>
      </c>
      <c r="R173" s="158"/>
      <c r="S173" s="159"/>
      <c r="T173" s="160">
        <v>1</v>
      </c>
      <c r="U173" s="157">
        <v>7000000</v>
      </c>
      <c r="V173" s="161">
        <f t="shared" si="5"/>
        <v>21000000</v>
      </c>
      <c r="W173" s="162">
        <v>21000000</v>
      </c>
      <c r="X173" s="163">
        <v>43895</v>
      </c>
      <c r="Y173" s="163">
        <v>43900</v>
      </c>
      <c r="Z173" s="163">
        <v>44083</v>
      </c>
      <c r="AA173" s="145">
        <v>120</v>
      </c>
      <c r="AB173" s="145">
        <v>1</v>
      </c>
      <c r="AC173" s="145">
        <v>60</v>
      </c>
      <c r="AD173" s="164"/>
      <c r="AE173" s="165"/>
      <c r="AF173" s="163"/>
      <c r="AG173" s="157"/>
      <c r="AH173" s="146"/>
      <c r="AI173" s="146"/>
      <c r="AJ173" s="146" t="s">
        <v>1471</v>
      </c>
      <c r="AK173" s="146"/>
      <c r="AL173" s="166">
        <f t="shared" si="6"/>
        <v>1</v>
      </c>
      <c r="AM173" s="177">
        <f>IF(SUMPRODUCT((A$14:A173=A173)*(B$14:B173=B173)*(D$14:D173=D173))&gt;1,0,1)</f>
        <v>1</v>
      </c>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78"/>
      <c r="DK173" s="178"/>
      <c r="DL173" s="178"/>
      <c r="DM173" s="178"/>
      <c r="DN173" s="178"/>
      <c r="DO173" s="178"/>
      <c r="DP173" s="178"/>
      <c r="DQ173" s="178"/>
      <c r="DR173" s="178"/>
      <c r="DS173" s="178"/>
      <c r="DT173" s="178"/>
      <c r="DU173" s="178"/>
      <c r="DV173" s="178"/>
      <c r="DW173" s="178"/>
      <c r="DX173" s="178"/>
      <c r="DY173" s="178"/>
      <c r="DZ173" s="178"/>
      <c r="EA173" s="178"/>
      <c r="EB173" s="178"/>
      <c r="EC173" s="178"/>
      <c r="ED173" s="178"/>
      <c r="EE173" s="178"/>
      <c r="EF173" s="178"/>
      <c r="EG173" s="178"/>
      <c r="EH173" s="178"/>
      <c r="EI173" s="178"/>
      <c r="EJ173" s="178"/>
      <c r="EK173" s="178"/>
      <c r="EL173" s="178"/>
      <c r="EM173" s="178"/>
      <c r="EN173" s="178"/>
      <c r="EO173" s="178"/>
      <c r="EP173" s="178"/>
      <c r="EQ173" s="178"/>
      <c r="ER173" s="178"/>
      <c r="ES173" s="178"/>
      <c r="ET173" s="178"/>
      <c r="EU173" s="178"/>
      <c r="EV173" s="178"/>
      <c r="EW173" s="178"/>
      <c r="EX173" s="178"/>
      <c r="EY173" s="178"/>
      <c r="EZ173" s="178"/>
      <c r="FA173" s="178"/>
      <c r="FB173" s="178"/>
      <c r="FC173" s="178"/>
      <c r="FD173" s="178"/>
      <c r="FE173" s="178"/>
      <c r="FF173" s="178"/>
      <c r="FG173" s="178"/>
      <c r="FH173" s="178"/>
      <c r="FI173" s="178"/>
      <c r="FJ173" s="178"/>
      <c r="FK173" s="178"/>
      <c r="FL173" s="178"/>
      <c r="FM173" s="178"/>
      <c r="FN173" s="178"/>
      <c r="FO173" s="178"/>
      <c r="FP173" s="178"/>
      <c r="FQ173" s="178"/>
      <c r="FR173" s="178"/>
      <c r="FS173" s="178"/>
      <c r="FT173" s="178"/>
      <c r="FU173" s="178"/>
      <c r="FV173" s="178"/>
    </row>
    <row r="174" spans="1:178" ht="45" customHeight="1" x14ac:dyDescent="0.25">
      <c r="A174" s="146">
        <v>126</v>
      </c>
      <c r="B174" s="145">
        <v>2020</v>
      </c>
      <c r="C174" s="173" t="s">
        <v>345</v>
      </c>
      <c r="D174" s="148" t="s">
        <v>1535</v>
      </c>
      <c r="E174" s="174" t="s">
        <v>137</v>
      </c>
      <c r="F174" s="148" t="s">
        <v>32</v>
      </c>
      <c r="G174" s="149" t="s">
        <v>158</v>
      </c>
      <c r="H174" s="150" t="s">
        <v>732</v>
      </c>
      <c r="I174" s="151" t="s">
        <v>132</v>
      </c>
      <c r="J174" s="152" t="s">
        <v>352</v>
      </c>
      <c r="K174" s="153">
        <v>18</v>
      </c>
      <c r="L174" s="154" t="str">
        <f>IF(ISERROR(VLOOKUP(K174,Eje_Pilar_Prop!$C$2:$E$104,2,FALSE))," ",VLOOKUP(K174,Eje_Pilar_Prop!$C$2:$E$104,2,FALSE))</f>
        <v>Mejor movilidad para todos</v>
      </c>
      <c r="M174" s="154" t="str">
        <f>IF(ISERROR(VLOOKUP(K174,Eje_Pilar_Prop!$C$2:$E$104,3,FALSE))," ",VLOOKUP(K174,Eje_Pilar_Prop!$C$2:$E$104,3,FALSE))</f>
        <v>Pilar 2 Democracía Urbana</v>
      </c>
      <c r="N174" s="155" t="s">
        <v>885</v>
      </c>
      <c r="O174" s="164">
        <v>1022376524</v>
      </c>
      <c r="P174" s="150" t="s">
        <v>1051</v>
      </c>
      <c r="Q174" s="157">
        <v>15480000</v>
      </c>
      <c r="R174" s="158"/>
      <c r="S174" s="159"/>
      <c r="T174" s="160">
        <v>1</v>
      </c>
      <c r="U174" s="157">
        <v>7740000</v>
      </c>
      <c r="V174" s="161">
        <f t="shared" si="5"/>
        <v>23220000</v>
      </c>
      <c r="W174" s="162">
        <v>23220000</v>
      </c>
      <c r="X174" s="163">
        <v>43896</v>
      </c>
      <c r="Y174" s="163">
        <v>43897</v>
      </c>
      <c r="Z174" s="163">
        <v>44080</v>
      </c>
      <c r="AA174" s="145">
        <v>120</v>
      </c>
      <c r="AB174" s="145">
        <v>1</v>
      </c>
      <c r="AC174" s="145">
        <v>60</v>
      </c>
      <c r="AD174" s="164"/>
      <c r="AE174" s="165"/>
      <c r="AF174" s="163"/>
      <c r="AG174" s="157"/>
      <c r="AH174" s="146"/>
      <c r="AI174" s="146"/>
      <c r="AJ174" s="146" t="s">
        <v>1471</v>
      </c>
      <c r="AK174" s="146"/>
      <c r="AL174" s="166">
        <f t="shared" si="6"/>
        <v>1</v>
      </c>
      <c r="AM174" s="177">
        <f>IF(SUMPRODUCT((A$14:A174=A174)*(B$14:B174=B174)*(D$14:D174=D174))&gt;1,0,1)</f>
        <v>1</v>
      </c>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78"/>
      <c r="DK174" s="178"/>
      <c r="DL174" s="178"/>
      <c r="DM174" s="178"/>
      <c r="DN174" s="178"/>
      <c r="DO174" s="178"/>
      <c r="DP174" s="178"/>
      <c r="DQ174" s="178"/>
      <c r="DR174" s="178"/>
      <c r="DS174" s="178"/>
      <c r="DT174" s="178"/>
      <c r="DU174" s="178"/>
      <c r="DV174" s="178"/>
      <c r="DW174" s="178"/>
      <c r="DX174" s="178"/>
      <c r="DY174" s="178"/>
      <c r="DZ174" s="178"/>
      <c r="EA174" s="178"/>
      <c r="EB174" s="178"/>
      <c r="EC174" s="178"/>
      <c r="ED174" s="178"/>
      <c r="EE174" s="178"/>
      <c r="EF174" s="178"/>
      <c r="EG174" s="178"/>
      <c r="EH174" s="178"/>
      <c r="EI174" s="178"/>
      <c r="EJ174" s="178"/>
      <c r="EK174" s="178"/>
      <c r="EL174" s="178"/>
      <c r="EM174" s="178"/>
      <c r="EN174" s="178"/>
      <c r="EO174" s="178"/>
      <c r="EP174" s="178"/>
      <c r="EQ174" s="178"/>
      <c r="ER174" s="178"/>
      <c r="ES174" s="178"/>
      <c r="ET174" s="178"/>
      <c r="EU174" s="178"/>
      <c r="EV174" s="178"/>
      <c r="EW174" s="178"/>
      <c r="EX174" s="178"/>
      <c r="EY174" s="178"/>
      <c r="EZ174" s="178"/>
      <c r="FA174" s="178"/>
      <c r="FB174" s="178"/>
      <c r="FC174" s="178"/>
      <c r="FD174" s="178"/>
      <c r="FE174" s="178"/>
      <c r="FF174" s="178"/>
      <c r="FG174" s="178"/>
      <c r="FH174" s="178"/>
      <c r="FI174" s="178"/>
      <c r="FJ174" s="178"/>
      <c r="FK174" s="178"/>
      <c r="FL174" s="178"/>
      <c r="FM174" s="178"/>
      <c r="FN174" s="178"/>
      <c r="FO174" s="178"/>
      <c r="FP174" s="178"/>
      <c r="FQ174" s="178"/>
      <c r="FR174" s="178"/>
      <c r="FS174" s="178"/>
      <c r="FT174" s="178"/>
      <c r="FU174" s="178"/>
      <c r="FV174" s="178"/>
    </row>
    <row r="175" spans="1:178" ht="45" customHeight="1" x14ac:dyDescent="0.25">
      <c r="A175" s="146">
        <v>127</v>
      </c>
      <c r="B175" s="145">
        <v>2020</v>
      </c>
      <c r="C175" s="173" t="s">
        <v>345</v>
      </c>
      <c r="D175" s="148" t="s">
        <v>1512</v>
      </c>
      <c r="E175" s="174" t="s">
        <v>137</v>
      </c>
      <c r="F175" s="148" t="s">
        <v>32</v>
      </c>
      <c r="G175" s="149" t="s">
        <v>158</v>
      </c>
      <c r="H175" s="150" t="s">
        <v>731</v>
      </c>
      <c r="I175" s="151" t="s">
        <v>132</v>
      </c>
      <c r="J175" s="152" t="s">
        <v>352</v>
      </c>
      <c r="K175" s="153">
        <v>45</v>
      </c>
      <c r="L175" s="154" t="str">
        <f>IF(ISERROR(VLOOKUP(K175,Eje_Pilar_Prop!$C$2:$E$104,2,FALSE))," ",VLOOKUP(K175,Eje_Pilar_Prop!$C$2:$E$104,2,FALSE))</f>
        <v>Gobernanza e influencia local, regional e internacional</v>
      </c>
      <c r="M175" s="154" t="str">
        <f>IF(ISERROR(VLOOKUP(K175,Eje_Pilar_Prop!$C$2:$E$104,3,FALSE))," ",VLOOKUP(K175,Eje_Pilar_Prop!$C$2:$E$104,3,FALSE))</f>
        <v>Eje Transversal 4 Gobierno Legitimo, Fortalecimiento Local y Eficiencia</v>
      </c>
      <c r="N175" s="155" t="s">
        <v>877</v>
      </c>
      <c r="O175" s="164">
        <v>19215092</v>
      </c>
      <c r="P175" s="150" t="s">
        <v>1052</v>
      </c>
      <c r="Q175" s="157">
        <v>16800000</v>
      </c>
      <c r="R175" s="158"/>
      <c r="S175" s="159"/>
      <c r="T175" s="160"/>
      <c r="U175" s="157"/>
      <c r="V175" s="161">
        <f t="shared" si="5"/>
        <v>16800000</v>
      </c>
      <c r="W175" s="162">
        <v>0</v>
      </c>
      <c r="X175" s="163">
        <v>43895</v>
      </c>
      <c r="Y175" s="163">
        <v>43900</v>
      </c>
      <c r="Z175" s="163">
        <v>44021</v>
      </c>
      <c r="AA175" s="145">
        <v>120</v>
      </c>
      <c r="AB175" s="145"/>
      <c r="AC175" s="145"/>
      <c r="AD175" s="164"/>
      <c r="AE175" s="165"/>
      <c r="AF175" s="163"/>
      <c r="AG175" s="157"/>
      <c r="AH175" s="146"/>
      <c r="AI175" s="146"/>
      <c r="AJ175" s="146" t="s">
        <v>1471</v>
      </c>
      <c r="AK175" s="146"/>
      <c r="AL175" s="166">
        <f t="shared" si="6"/>
        <v>0</v>
      </c>
      <c r="AM175" s="177">
        <f>IF(SUMPRODUCT((A$14:A175=A175)*(B$14:B175=B175)*(D$14:D175=D175))&gt;1,0,1)</f>
        <v>1</v>
      </c>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78"/>
      <c r="DK175" s="178"/>
      <c r="DL175" s="178"/>
      <c r="DM175" s="178"/>
      <c r="DN175" s="178"/>
      <c r="DO175" s="178"/>
      <c r="DP175" s="178"/>
      <c r="DQ175" s="178"/>
      <c r="DR175" s="178"/>
      <c r="DS175" s="178"/>
      <c r="DT175" s="178"/>
      <c r="DU175" s="178"/>
      <c r="DV175" s="178"/>
      <c r="DW175" s="178"/>
      <c r="DX175" s="178"/>
      <c r="DY175" s="178"/>
      <c r="DZ175" s="178"/>
      <c r="EA175" s="178"/>
      <c r="EB175" s="178"/>
      <c r="EC175" s="178"/>
      <c r="ED175" s="178"/>
      <c r="EE175" s="178"/>
      <c r="EF175" s="178"/>
      <c r="EG175" s="178"/>
      <c r="EH175" s="178"/>
      <c r="EI175" s="178"/>
      <c r="EJ175" s="178"/>
      <c r="EK175" s="178"/>
      <c r="EL175" s="178"/>
      <c r="EM175" s="178"/>
      <c r="EN175" s="178"/>
      <c r="EO175" s="178"/>
      <c r="EP175" s="178"/>
      <c r="EQ175" s="178"/>
      <c r="ER175" s="178"/>
      <c r="ES175" s="178"/>
      <c r="ET175" s="178"/>
      <c r="EU175" s="178"/>
      <c r="EV175" s="178"/>
      <c r="EW175" s="178"/>
      <c r="EX175" s="178"/>
      <c r="EY175" s="178"/>
      <c r="EZ175" s="178"/>
      <c r="FA175" s="178"/>
      <c r="FB175" s="178"/>
      <c r="FC175" s="178"/>
      <c r="FD175" s="178"/>
      <c r="FE175" s="178"/>
      <c r="FF175" s="178"/>
      <c r="FG175" s="178"/>
      <c r="FH175" s="178"/>
      <c r="FI175" s="178"/>
      <c r="FJ175" s="178"/>
      <c r="FK175" s="178"/>
      <c r="FL175" s="178"/>
      <c r="FM175" s="178"/>
      <c r="FN175" s="178"/>
      <c r="FO175" s="178"/>
      <c r="FP175" s="178"/>
      <c r="FQ175" s="178"/>
      <c r="FR175" s="178"/>
      <c r="FS175" s="178"/>
      <c r="FT175" s="178"/>
      <c r="FU175" s="178"/>
      <c r="FV175" s="178"/>
    </row>
    <row r="176" spans="1:178" ht="45" customHeight="1" x14ac:dyDescent="0.25">
      <c r="A176" s="146">
        <v>128</v>
      </c>
      <c r="B176" s="145">
        <v>2020</v>
      </c>
      <c r="C176" s="173" t="s">
        <v>345</v>
      </c>
      <c r="D176" s="148" t="s">
        <v>1477</v>
      </c>
      <c r="E176" s="174" t="s">
        <v>137</v>
      </c>
      <c r="F176" s="148" t="s">
        <v>32</v>
      </c>
      <c r="G176" s="149" t="s">
        <v>158</v>
      </c>
      <c r="H176" s="150" t="s">
        <v>730</v>
      </c>
      <c r="I176" s="151" t="s">
        <v>132</v>
      </c>
      <c r="J176" s="152" t="s">
        <v>352</v>
      </c>
      <c r="K176" s="153">
        <v>45</v>
      </c>
      <c r="L176" s="154" t="str">
        <f>IF(ISERROR(VLOOKUP(K176,Eje_Pilar_Prop!$C$2:$E$104,2,FALSE))," ",VLOOKUP(K176,Eje_Pilar_Prop!$C$2:$E$104,2,FALSE))</f>
        <v>Gobernanza e influencia local, regional e internacional</v>
      </c>
      <c r="M176" s="154" t="str">
        <f>IF(ISERROR(VLOOKUP(K176,Eje_Pilar_Prop!$C$2:$E$104,3,FALSE))," ",VLOOKUP(K176,Eje_Pilar_Prop!$C$2:$E$104,3,FALSE))</f>
        <v>Eje Transversal 4 Gobierno Legitimo, Fortalecimiento Local y Eficiencia</v>
      </c>
      <c r="N176" s="155" t="s">
        <v>877</v>
      </c>
      <c r="O176" s="164">
        <v>1020781915</v>
      </c>
      <c r="P176" s="150" t="s">
        <v>1053</v>
      </c>
      <c r="Q176" s="157">
        <v>8800000</v>
      </c>
      <c r="R176" s="158"/>
      <c r="S176" s="159"/>
      <c r="T176" s="160">
        <v>1</v>
      </c>
      <c r="U176" s="157">
        <v>4400000</v>
      </c>
      <c r="V176" s="161">
        <f t="shared" si="5"/>
        <v>13200000</v>
      </c>
      <c r="W176" s="162">
        <v>13200000</v>
      </c>
      <c r="X176" s="163">
        <v>43895</v>
      </c>
      <c r="Y176" s="163">
        <v>43899</v>
      </c>
      <c r="Z176" s="163">
        <v>44082</v>
      </c>
      <c r="AA176" s="145">
        <v>120</v>
      </c>
      <c r="AB176" s="145">
        <v>1</v>
      </c>
      <c r="AC176" s="145">
        <v>60</v>
      </c>
      <c r="AD176" s="164"/>
      <c r="AE176" s="165"/>
      <c r="AF176" s="163"/>
      <c r="AG176" s="157"/>
      <c r="AH176" s="146"/>
      <c r="AI176" s="146"/>
      <c r="AJ176" s="146" t="s">
        <v>1471</v>
      </c>
      <c r="AK176" s="146"/>
      <c r="AL176" s="166">
        <f t="shared" si="6"/>
        <v>1</v>
      </c>
      <c r="AM176" s="177">
        <f>IF(SUMPRODUCT((A$14:A176=A176)*(B$14:B176=B176)*(D$14:D176=D176))&gt;1,0,1)</f>
        <v>1</v>
      </c>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78"/>
      <c r="DK176" s="178"/>
      <c r="DL176" s="178"/>
      <c r="DM176" s="178"/>
      <c r="DN176" s="178"/>
      <c r="DO176" s="178"/>
      <c r="DP176" s="178"/>
      <c r="DQ176" s="178"/>
      <c r="DR176" s="178"/>
      <c r="DS176" s="178"/>
      <c r="DT176" s="178"/>
      <c r="DU176" s="178"/>
      <c r="DV176" s="178"/>
      <c r="DW176" s="178"/>
      <c r="DX176" s="178"/>
      <c r="DY176" s="178"/>
      <c r="DZ176" s="178"/>
      <c r="EA176" s="178"/>
      <c r="EB176" s="178"/>
      <c r="EC176" s="178"/>
      <c r="ED176" s="178"/>
      <c r="EE176" s="178"/>
      <c r="EF176" s="178"/>
      <c r="EG176" s="178"/>
      <c r="EH176" s="178"/>
      <c r="EI176" s="178"/>
      <c r="EJ176" s="178"/>
      <c r="EK176" s="178"/>
      <c r="EL176" s="178"/>
      <c r="EM176" s="178"/>
      <c r="EN176" s="178"/>
      <c r="EO176" s="178"/>
      <c r="EP176" s="178"/>
      <c r="EQ176" s="178"/>
      <c r="ER176" s="178"/>
      <c r="ES176" s="178"/>
      <c r="ET176" s="178"/>
      <c r="EU176" s="178"/>
      <c r="EV176" s="178"/>
      <c r="EW176" s="178"/>
      <c r="EX176" s="178"/>
      <c r="EY176" s="178"/>
      <c r="EZ176" s="178"/>
      <c r="FA176" s="178"/>
      <c r="FB176" s="178"/>
      <c r="FC176" s="178"/>
      <c r="FD176" s="178"/>
      <c r="FE176" s="178"/>
      <c r="FF176" s="178"/>
      <c r="FG176" s="178"/>
      <c r="FH176" s="178"/>
      <c r="FI176" s="178"/>
      <c r="FJ176" s="178"/>
      <c r="FK176" s="178"/>
      <c r="FL176" s="178"/>
      <c r="FM176" s="178"/>
      <c r="FN176" s="178"/>
      <c r="FO176" s="178"/>
      <c r="FP176" s="178"/>
      <c r="FQ176" s="178"/>
      <c r="FR176" s="178"/>
      <c r="FS176" s="178"/>
      <c r="FT176" s="178"/>
      <c r="FU176" s="178"/>
      <c r="FV176" s="178"/>
    </row>
    <row r="177" spans="1:178" ht="45" customHeight="1" x14ac:dyDescent="0.25">
      <c r="A177" s="146">
        <v>129</v>
      </c>
      <c r="B177" s="145">
        <v>2020</v>
      </c>
      <c r="C177" s="173" t="s">
        <v>345</v>
      </c>
      <c r="D177" s="148" t="s">
        <v>1536</v>
      </c>
      <c r="E177" s="174" t="s">
        <v>137</v>
      </c>
      <c r="F177" s="148" t="s">
        <v>32</v>
      </c>
      <c r="G177" s="149" t="s">
        <v>158</v>
      </c>
      <c r="H177" s="150" t="s">
        <v>729</v>
      </c>
      <c r="I177" s="151" t="s">
        <v>132</v>
      </c>
      <c r="J177" s="152" t="s">
        <v>352</v>
      </c>
      <c r="K177" s="153">
        <v>45</v>
      </c>
      <c r="L177" s="154" t="str">
        <f>IF(ISERROR(VLOOKUP(K177,Eje_Pilar_Prop!$C$2:$E$104,2,FALSE))," ",VLOOKUP(K177,Eje_Pilar_Prop!$C$2:$E$104,2,FALSE))</f>
        <v>Gobernanza e influencia local, regional e internacional</v>
      </c>
      <c r="M177" s="154" t="str">
        <f>IF(ISERROR(VLOOKUP(K177,Eje_Pilar_Prop!$C$2:$E$104,3,FALSE))," ",VLOOKUP(K177,Eje_Pilar_Prop!$C$2:$E$104,3,FALSE))</f>
        <v>Eje Transversal 4 Gobierno Legitimo, Fortalecimiento Local y Eficiencia</v>
      </c>
      <c r="N177" s="155" t="s">
        <v>874</v>
      </c>
      <c r="O177" s="164">
        <v>52263411</v>
      </c>
      <c r="P177" s="150" t="s">
        <v>1054</v>
      </c>
      <c r="Q177" s="157">
        <v>32000000</v>
      </c>
      <c r="R177" s="158"/>
      <c r="S177" s="159"/>
      <c r="T177" s="160">
        <v>1</v>
      </c>
      <c r="U177" s="157">
        <v>16000000</v>
      </c>
      <c r="V177" s="161">
        <f t="shared" si="5"/>
        <v>48000000</v>
      </c>
      <c r="W177" s="162">
        <v>48000000</v>
      </c>
      <c r="X177" s="163">
        <v>43895</v>
      </c>
      <c r="Y177" s="163">
        <v>43901</v>
      </c>
      <c r="Z177" s="163">
        <v>44084</v>
      </c>
      <c r="AA177" s="145">
        <v>120</v>
      </c>
      <c r="AB177" s="145">
        <v>1</v>
      </c>
      <c r="AC177" s="145">
        <v>60</v>
      </c>
      <c r="AD177" s="164"/>
      <c r="AE177" s="165"/>
      <c r="AF177" s="163"/>
      <c r="AG177" s="157"/>
      <c r="AH177" s="146"/>
      <c r="AI177" s="146"/>
      <c r="AJ177" s="146" t="s">
        <v>1471</v>
      </c>
      <c r="AK177" s="146"/>
      <c r="AL177" s="166">
        <f t="shared" si="6"/>
        <v>1</v>
      </c>
      <c r="AM177" s="177">
        <f>IF(SUMPRODUCT((A$14:A177=A177)*(B$14:B177=B177)*(D$14:D177=D177))&gt;1,0,1)</f>
        <v>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78"/>
      <c r="DK177" s="178"/>
      <c r="DL177" s="178"/>
      <c r="DM177" s="178"/>
      <c r="DN177" s="178"/>
      <c r="DO177" s="178"/>
      <c r="DP177" s="178"/>
      <c r="DQ177" s="178"/>
      <c r="DR177" s="178"/>
      <c r="DS177" s="178"/>
      <c r="DT177" s="178"/>
      <c r="DU177" s="178"/>
      <c r="DV177" s="178"/>
      <c r="DW177" s="178"/>
      <c r="DX177" s="178"/>
      <c r="DY177" s="178"/>
      <c r="DZ177" s="178"/>
      <c r="EA177" s="178"/>
      <c r="EB177" s="178"/>
      <c r="EC177" s="178"/>
      <c r="ED177" s="178"/>
      <c r="EE177" s="178"/>
      <c r="EF177" s="178"/>
      <c r="EG177" s="178"/>
      <c r="EH177" s="178"/>
      <c r="EI177" s="178"/>
      <c r="EJ177" s="178"/>
      <c r="EK177" s="178"/>
      <c r="EL177" s="178"/>
      <c r="EM177" s="178"/>
      <c r="EN177" s="178"/>
      <c r="EO177" s="178"/>
      <c r="EP177" s="178"/>
      <c r="EQ177" s="178"/>
      <c r="ER177" s="178"/>
      <c r="ES177" s="178"/>
      <c r="ET177" s="178"/>
      <c r="EU177" s="178"/>
      <c r="EV177" s="178"/>
      <c r="EW177" s="178"/>
      <c r="EX177" s="178"/>
      <c r="EY177" s="178"/>
      <c r="EZ177" s="178"/>
      <c r="FA177" s="178"/>
      <c r="FB177" s="178"/>
      <c r="FC177" s="178"/>
      <c r="FD177" s="178"/>
      <c r="FE177" s="178"/>
      <c r="FF177" s="178"/>
      <c r="FG177" s="178"/>
      <c r="FH177" s="178"/>
      <c r="FI177" s="178"/>
      <c r="FJ177" s="178"/>
      <c r="FK177" s="178"/>
      <c r="FL177" s="178"/>
      <c r="FM177" s="178"/>
      <c r="FN177" s="178"/>
      <c r="FO177" s="178"/>
      <c r="FP177" s="178"/>
      <c r="FQ177" s="178"/>
      <c r="FR177" s="178"/>
      <c r="FS177" s="178"/>
      <c r="FT177" s="178"/>
      <c r="FU177" s="178"/>
      <c r="FV177" s="178"/>
    </row>
    <row r="178" spans="1:178" ht="45" customHeight="1" x14ac:dyDescent="0.25">
      <c r="A178" s="146">
        <v>130</v>
      </c>
      <c r="B178" s="145">
        <v>2020</v>
      </c>
      <c r="C178" s="173" t="s">
        <v>345</v>
      </c>
      <c r="D178" s="148" t="s">
        <v>1475</v>
      </c>
      <c r="E178" s="174" t="s">
        <v>137</v>
      </c>
      <c r="F178" s="148" t="s">
        <v>32</v>
      </c>
      <c r="G178" s="149" t="s">
        <v>158</v>
      </c>
      <c r="H178" s="150" t="s">
        <v>728</v>
      </c>
      <c r="I178" s="151" t="s">
        <v>132</v>
      </c>
      <c r="J178" s="152" t="s">
        <v>352</v>
      </c>
      <c r="K178" s="153">
        <v>45</v>
      </c>
      <c r="L178" s="154" t="str">
        <f>IF(ISERROR(VLOOKUP(K178,Eje_Pilar_Prop!$C$2:$E$104,2,FALSE))," ",VLOOKUP(K178,Eje_Pilar_Prop!$C$2:$E$104,2,FALSE))</f>
        <v>Gobernanza e influencia local, regional e internacional</v>
      </c>
      <c r="M178" s="154" t="str">
        <f>IF(ISERROR(VLOOKUP(K178,Eje_Pilar_Prop!$C$2:$E$104,3,FALSE))," ",VLOOKUP(K178,Eje_Pilar_Prop!$C$2:$E$104,3,FALSE))</f>
        <v>Eje Transversal 4 Gobierno Legitimo, Fortalecimiento Local y Eficiencia</v>
      </c>
      <c r="N178" s="155" t="s">
        <v>877</v>
      </c>
      <c r="O178" s="164">
        <v>36640830</v>
      </c>
      <c r="P178" s="150" t="s">
        <v>1055</v>
      </c>
      <c r="Q178" s="157">
        <v>16800000</v>
      </c>
      <c r="R178" s="158"/>
      <c r="S178" s="159"/>
      <c r="T178" s="160">
        <v>1</v>
      </c>
      <c r="U178" s="157">
        <v>8400000</v>
      </c>
      <c r="V178" s="161">
        <f t="shared" si="5"/>
        <v>25200000</v>
      </c>
      <c r="W178" s="162">
        <v>19320000</v>
      </c>
      <c r="X178" s="163">
        <v>43895</v>
      </c>
      <c r="Y178" s="163">
        <v>43903</v>
      </c>
      <c r="Z178" s="163">
        <v>44086</v>
      </c>
      <c r="AA178" s="145">
        <v>120</v>
      </c>
      <c r="AB178" s="145">
        <v>1</v>
      </c>
      <c r="AC178" s="145">
        <v>60</v>
      </c>
      <c r="AD178" s="164"/>
      <c r="AE178" s="165"/>
      <c r="AF178" s="163"/>
      <c r="AG178" s="157"/>
      <c r="AH178" s="146"/>
      <c r="AI178" s="146"/>
      <c r="AJ178" s="146" t="s">
        <v>1471</v>
      </c>
      <c r="AK178" s="146"/>
      <c r="AL178" s="166">
        <f t="shared" si="6"/>
        <v>0.76666666666666672</v>
      </c>
      <c r="AM178" s="177">
        <f>IF(SUMPRODUCT((A$14:A178=A178)*(B$14:B178=B178)*(D$14:D178=D178))&gt;1,0,1)</f>
        <v>1</v>
      </c>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78"/>
      <c r="DK178" s="178"/>
      <c r="DL178" s="178"/>
      <c r="DM178" s="178"/>
      <c r="DN178" s="178"/>
      <c r="DO178" s="178"/>
      <c r="DP178" s="178"/>
      <c r="DQ178" s="178"/>
      <c r="DR178" s="178"/>
      <c r="DS178" s="178"/>
      <c r="DT178" s="178"/>
      <c r="DU178" s="178"/>
      <c r="DV178" s="178"/>
      <c r="DW178" s="178"/>
      <c r="DX178" s="178"/>
      <c r="DY178" s="178"/>
      <c r="DZ178" s="178"/>
      <c r="EA178" s="178"/>
      <c r="EB178" s="178"/>
      <c r="EC178" s="178"/>
      <c r="ED178" s="178"/>
      <c r="EE178" s="178"/>
      <c r="EF178" s="178"/>
      <c r="EG178" s="178"/>
      <c r="EH178" s="178"/>
      <c r="EI178" s="178"/>
      <c r="EJ178" s="178"/>
      <c r="EK178" s="178"/>
      <c r="EL178" s="178"/>
      <c r="EM178" s="178"/>
      <c r="EN178" s="178"/>
      <c r="EO178" s="178"/>
      <c r="EP178" s="178"/>
      <c r="EQ178" s="178"/>
      <c r="ER178" s="178"/>
      <c r="ES178" s="178"/>
      <c r="ET178" s="178"/>
      <c r="EU178" s="178"/>
      <c r="EV178" s="178"/>
      <c r="EW178" s="178"/>
      <c r="EX178" s="178"/>
      <c r="EY178" s="178"/>
      <c r="EZ178" s="178"/>
      <c r="FA178" s="178"/>
      <c r="FB178" s="178"/>
      <c r="FC178" s="178"/>
      <c r="FD178" s="178"/>
      <c r="FE178" s="178"/>
      <c r="FF178" s="178"/>
      <c r="FG178" s="178"/>
      <c r="FH178" s="178"/>
      <c r="FI178" s="178"/>
      <c r="FJ178" s="178"/>
      <c r="FK178" s="178"/>
      <c r="FL178" s="178"/>
      <c r="FM178" s="178"/>
      <c r="FN178" s="178"/>
      <c r="FO178" s="178"/>
      <c r="FP178" s="178"/>
      <c r="FQ178" s="178"/>
      <c r="FR178" s="178"/>
      <c r="FS178" s="178"/>
      <c r="FT178" s="178"/>
      <c r="FU178" s="178"/>
      <c r="FV178" s="178"/>
    </row>
    <row r="179" spans="1:178" ht="45" customHeight="1" x14ac:dyDescent="0.25">
      <c r="A179" s="146">
        <v>131</v>
      </c>
      <c r="B179" s="145">
        <v>2020</v>
      </c>
      <c r="C179" s="173" t="s">
        <v>345</v>
      </c>
      <c r="D179" s="148" t="s">
        <v>1533</v>
      </c>
      <c r="E179" s="174" t="s">
        <v>137</v>
      </c>
      <c r="F179" s="148" t="s">
        <v>32</v>
      </c>
      <c r="G179" s="149" t="s">
        <v>158</v>
      </c>
      <c r="H179" s="150" t="s">
        <v>727</v>
      </c>
      <c r="I179" s="151" t="s">
        <v>132</v>
      </c>
      <c r="J179" s="152" t="s">
        <v>352</v>
      </c>
      <c r="K179" s="153">
        <v>45</v>
      </c>
      <c r="L179" s="154" t="str">
        <f>IF(ISERROR(VLOOKUP(K179,Eje_Pilar_Prop!$C$2:$E$104,2,FALSE))," ",VLOOKUP(K179,Eje_Pilar_Prop!$C$2:$E$104,2,FALSE))</f>
        <v>Gobernanza e influencia local, regional e internacional</v>
      </c>
      <c r="M179" s="154" t="str">
        <f>IF(ISERROR(VLOOKUP(K179,Eje_Pilar_Prop!$C$2:$E$104,3,FALSE))," ",VLOOKUP(K179,Eje_Pilar_Prop!$C$2:$E$104,3,FALSE))</f>
        <v>Eje Transversal 4 Gobierno Legitimo, Fortalecimiento Local y Eficiencia</v>
      </c>
      <c r="N179" s="155" t="s">
        <v>877</v>
      </c>
      <c r="O179" s="164">
        <v>1020754961</v>
      </c>
      <c r="P179" s="150" t="s">
        <v>1056</v>
      </c>
      <c r="Q179" s="157">
        <v>16800000</v>
      </c>
      <c r="R179" s="158"/>
      <c r="S179" s="159"/>
      <c r="T179" s="160">
        <v>1</v>
      </c>
      <c r="U179" s="157">
        <v>8400000</v>
      </c>
      <c r="V179" s="161">
        <f t="shared" si="5"/>
        <v>25200000</v>
      </c>
      <c r="W179" s="162">
        <v>25200000</v>
      </c>
      <c r="X179" s="163">
        <v>43899</v>
      </c>
      <c r="Y179" s="163">
        <v>43900</v>
      </c>
      <c r="Z179" s="163">
        <v>44083</v>
      </c>
      <c r="AA179" s="145">
        <v>120</v>
      </c>
      <c r="AB179" s="145">
        <v>1</v>
      </c>
      <c r="AC179" s="145">
        <v>60</v>
      </c>
      <c r="AD179" s="164"/>
      <c r="AE179" s="165"/>
      <c r="AF179" s="163"/>
      <c r="AG179" s="157"/>
      <c r="AH179" s="146"/>
      <c r="AI179" s="146"/>
      <c r="AJ179" s="146" t="s">
        <v>1471</v>
      </c>
      <c r="AK179" s="146"/>
      <c r="AL179" s="166">
        <f t="shared" si="6"/>
        <v>1</v>
      </c>
      <c r="AM179" s="177">
        <f>IF(SUMPRODUCT((A$14:A179=A179)*(B$14:B179=B179)*(D$14:D179=D179))&gt;1,0,1)</f>
        <v>1</v>
      </c>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78"/>
      <c r="DK179" s="178"/>
      <c r="DL179" s="178"/>
      <c r="DM179" s="178"/>
      <c r="DN179" s="178"/>
      <c r="DO179" s="178"/>
      <c r="DP179" s="178"/>
      <c r="DQ179" s="178"/>
      <c r="DR179" s="178"/>
      <c r="DS179" s="178"/>
      <c r="DT179" s="178"/>
      <c r="DU179" s="178"/>
      <c r="DV179" s="178"/>
      <c r="DW179" s="178"/>
      <c r="DX179" s="178"/>
      <c r="DY179" s="178"/>
      <c r="DZ179" s="178"/>
      <c r="EA179" s="178"/>
      <c r="EB179" s="178"/>
      <c r="EC179" s="178"/>
      <c r="ED179" s="178"/>
      <c r="EE179" s="178"/>
      <c r="EF179" s="178"/>
      <c r="EG179" s="178"/>
      <c r="EH179" s="178"/>
      <c r="EI179" s="178"/>
      <c r="EJ179" s="178"/>
      <c r="EK179" s="178"/>
      <c r="EL179" s="178"/>
      <c r="EM179" s="178"/>
      <c r="EN179" s="178"/>
      <c r="EO179" s="178"/>
      <c r="EP179" s="178"/>
      <c r="EQ179" s="178"/>
      <c r="ER179" s="178"/>
      <c r="ES179" s="178"/>
      <c r="ET179" s="178"/>
      <c r="EU179" s="178"/>
      <c r="EV179" s="178"/>
      <c r="EW179" s="178"/>
      <c r="EX179" s="178"/>
      <c r="EY179" s="178"/>
      <c r="EZ179" s="178"/>
      <c r="FA179" s="178"/>
      <c r="FB179" s="178"/>
      <c r="FC179" s="178"/>
      <c r="FD179" s="178"/>
      <c r="FE179" s="178"/>
      <c r="FF179" s="178"/>
      <c r="FG179" s="178"/>
      <c r="FH179" s="178"/>
      <c r="FI179" s="178"/>
      <c r="FJ179" s="178"/>
      <c r="FK179" s="178"/>
      <c r="FL179" s="178"/>
      <c r="FM179" s="178"/>
      <c r="FN179" s="178"/>
      <c r="FO179" s="178"/>
      <c r="FP179" s="178"/>
      <c r="FQ179" s="178"/>
      <c r="FR179" s="178"/>
      <c r="FS179" s="178"/>
      <c r="FT179" s="178"/>
      <c r="FU179" s="178"/>
      <c r="FV179" s="178"/>
    </row>
    <row r="180" spans="1:178" ht="45" customHeight="1" x14ac:dyDescent="0.25">
      <c r="A180" s="146">
        <v>132</v>
      </c>
      <c r="B180" s="145">
        <v>2020</v>
      </c>
      <c r="C180" s="173" t="s">
        <v>345</v>
      </c>
      <c r="D180" s="148" t="s">
        <v>1481</v>
      </c>
      <c r="E180" s="174" t="s">
        <v>137</v>
      </c>
      <c r="F180" s="148" t="s">
        <v>32</v>
      </c>
      <c r="G180" s="149" t="s">
        <v>158</v>
      </c>
      <c r="H180" s="150" t="s">
        <v>726</v>
      </c>
      <c r="I180" s="151" t="s">
        <v>132</v>
      </c>
      <c r="J180" s="152" t="s">
        <v>352</v>
      </c>
      <c r="K180" s="153">
        <v>45</v>
      </c>
      <c r="L180" s="154" t="str">
        <f>IF(ISERROR(VLOOKUP(K180,Eje_Pilar_Prop!$C$2:$E$104,2,FALSE))," ",VLOOKUP(K180,Eje_Pilar_Prop!$C$2:$E$104,2,FALSE))</f>
        <v>Gobernanza e influencia local, regional e internacional</v>
      </c>
      <c r="M180" s="154" t="str">
        <f>IF(ISERROR(VLOOKUP(K180,Eje_Pilar_Prop!$C$2:$E$104,3,FALSE))," ",VLOOKUP(K180,Eje_Pilar_Prop!$C$2:$E$104,3,FALSE))</f>
        <v>Eje Transversal 4 Gobierno Legitimo, Fortalecimiento Local y Eficiencia</v>
      </c>
      <c r="N180" s="155" t="s">
        <v>874</v>
      </c>
      <c r="O180" s="164">
        <v>53028145</v>
      </c>
      <c r="P180" s="150" t="s">
        <v>1057</v>
      </c>
      <c r="Q180" s="157">
        <v>16800000</v>
      </c>
      <c r="R180" s="158"/>
      <c r="S180" s="159"/>
      <c r="T180" s="160"/>
      <c r="U180" s="157"/>
      <c r="V180" s="161">
        <f t="shared" si="5"/>
        <v>16800000</v>
      </c>
      <c r="W180" s="162">
        <v>16800000</v>
      </c>
      <c r="X180" s="163">
        <v>43899</v>
      </c>
      <c r="Y180" s="163">
        <v>43901</v>
      </c>
      <c r="Z180" s="163">
        <v>44022</v>
      </c>
      <c r="AA180" s="145">
        <v>120</v>
      </c>
      <c r="AB180" s="145"/>
      <c r="AC180" s="145"/>
      <c r="AD180" s="164"/>
      <c r="AE180" s="165"/>
      <c r="AF180" s="163"/>
      <c r="AG180" s="157"/>
      <c r="AH180" s="146"/>
      <c r="AI180" s="146"/>
      <c r="AJ180" s="146" t="s">
        <v>1471</v>
      </c>
      <c r="AK180" s="146"/>
      <c r="AL180" s="166">
        <f t="shared" si="6"/>
        <v>1</v>
      </c>
      <c r="AM180" s="177">
        <f>IF(SUMPRODUCT((A$14:A180=A180)*(B$14:B180=B180)*(D$14:D180=D180))&gt;1,0,1)</f>
        <v>1</v>
      </c>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78"/>
      <c r="DK180" s="178"/>
      <c r="DL180" s="178"/>
      <c r="DM180" s="178"/>
      <c r="DN180" s="178"/>
      <c r="DO180" s="178"/>
      <c r="DP180" s="178"/>
      <c r="DQ180" s="178"/>
      <c r="DR180" s="178"/>
      <c r="DS180" s="178"/>
      <c r="DT180" s="178"/>
      <c r="DU180" s="178"/>
      <c r="DV180" s="178"/>
      <c r="DW180" s="178"/>
      <c r="DX180" s="178"/>
      <c r="DY180" s="178"/>
      <c r="DZ180" s="178"/>
      <c r="EA180" s="178"/>
      <c r="EB180" s="178"/>
      <c r="EC180" s="178"/>
      <c r="ED180" s="178"/>
      <c r="EE180" s="178"/>
      <c r="EF180" s="178"/>
      <c r="EG180" s="178"/>
      <c r="EH180" s="178"/>
      <c r="EI180" s="178"/>
      <c r="EJ180" s="178"/>
      <c r="EK180" s="178"/>
      <c r="EL180" s="178"/>
      <c r="EM180" s="178"/>
      <c r="EN180" s="178"/>
      <c r="EO180" s="178"/>
      <c r="EP180" s="178"/>
      <c r="EQ180" s="178"/>
      <c r="ER180" s="178"/>
      <c r="ES180" s="178"/>
      <c r="ET180" s="178"/>
      <c r="EU180" s="178"/>
      <c r="EV180" s="178"/>
      <c r="EW180" s="178"/>
      <c r="EX180" s="178"/>
      <c r="EY180" s="178"/>
      <c r="EZ180" s="178"/>
      <c r="FA180" s="178"/>
      <c r="FB180" s="178"/>
      <c r="FC180" s="178"/>
      <c r="FD180" s="178"/>
      <c r="FE180" s="178"/>
      <c r="FF180" s="178"/>
      <c r="FG180" s="178"/>
      <c r="FH180" s="178"/>
      <c r="FI180" s="178"/>
      <c r="FJ180" s="178"/>
      <c r="FK180" s="178"/>
      <c r="FL180" s="178"/>
      <c r="FM180" s="178"/>
      <c r="FN180" s="178"/>
      <c r="FO180" s="178"/>
      <c r="FP180" s="178"/>
      <c r="FQ180" s="178"/>
      <c r="FR180" s="178"/>
      <c r="FS180" s="178"/>
      <c r="FT180" s="178"/>
      <c r="FU180" s="178"/>
      <c r="FV180" s="178"/>
    </row>
    <row r="181" spans="1:178" ht="45" customHeight="1" x14ac:dyDescent="0.25">
      <c r="A181" s="146">
        <v>134</v>
      </c>
      <c r="B181" s="145">
        <v>2020</v>
      </c>
      <c r="C181" s="173" t="s">
        <v>345</v>
      </c>
      <c r="D181" s="148" t="s">
        <v>1533</v>
      </c>
      <c r="E181" s="174" t="s">
        <v>137</v>
      </c>
      <c r="F181" s="148" t="s">
        <v>32</v>
      </c>
      <c r="G181" s="149" t="s">
        <v>158</v>
      </c>
      <c r="H181" s="150" t="s">
        <v>725</v>
      </c>
      <c r="I181" s="151" t="s">
        <v>132</v>
      </c>
      <c r="J181" s="152" t="s">
        <v>352</v>
      </c>
      <c r="K181" s="153">
        <v>45</v>
      </c>
      <c r="L181" s="154" t="str">
        <f>IF(ISERROR(VLOOKUP(K181,Eje_Pilar_Prop!$C$2:$E$104,2,FALSE))," ",VLOOKUP(K181,Eje_Pilar_Prop!$C$2:$E$104,2,FALSE))</f>
        <v>Gobernanza e influencia local, regional e internacional</v>
      </c>
      <c r="M181" s="154" t="str">
        <f>IF(ISERROR(VLOOKUP(K181,Eje_Pilar_Prop!$C$2:$E$104,3,FALSE))," ",VLOOKUP(K181,Eje_Pilar_Prop!$C$2:$E$104,3,FALSE))</f>
        <v>Eje Transversal 4 Gobierno Legitimo, Fortalecimiento Local y Eficiencia</v>
      </c>
      <c r="N181" s="155" t="s">
        <v>877</v>
      </c>
      <c r="O181" s="164">
        <v>1019079645</v>
      </c>
      <c r="P181" s="150" t="s">
        <v>1058</v>
      </c>
      <c r="Q181" s="157">
        <v>16800000</v>
      </c>
      <c r="R181" s="158"/>
      <c r="S181" s="159"/>
      <c r="T181" s="160">
        <v>1</v>
      </c>
      <c r="U181" s="157">
        <v>8400000</v>
      </c>
      <c r="V181" s="161">
        <f t="shared" si="5"/>
        <v>25200000</v>
      </c>
      <c r="W181" s="162">
        <v>25200000</v>
      </c>
      <c r="X181" s="163">
        <v>43899</v>
      </c>
      <c r="Y181" s="163">
        <v>43901</v>
      </c>
      <c r="Z181" s="163">
        <v>44084</v>
      </c>
      <c r="AA181" s="145">
        <v>120</v>
      </c>
      <c r="AB181" s="145">
        <v>1</v>
      </c>
      <c r="AC181" s="145">
        <v>60</v>
      </c>
      <c r="AD181" s="164"/>
      <c r="AE181" s="165"/>
      <c r="AF181" s="163"/>
      <c r="AG181" s="157"/>
      <c r="AH181" s="146"/>
      <c r="AI181" s="146"/>
      <c r="AJ181" s="146" t="s">
        <v>1471</v>
      </c>
      <c r="AK181" s="146"/>
      <c r="AL181" s="166">
        <f t="shared" si="6"/>
        <v>1</v>
      </c>
      <c r="AM181" s="177">
        <f>IF(SUMPRODUCT((A$14:A181=A181)*(B$14:B181=B181)*(D$14:D181=D181))&gt;1,0,1)</f>
        <v>1</v>
      </c>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c r="CV181" s="178"/>
      <c r="CW181" s="178"/>
      <c r="CX181" s="178"/>
      <c r="CY181" s="178"/>
      <c r="CZ181" s="178"/>
      <c r="DA181" s="178"/>
      <c r="DB181" s="178"/>
      <c r="DC181" s="178"/>
      <c r="DD181" s="178"/>
      <c r="DE181" s="178"/>
      <c r="DF181" s="178"/>
      <c r="DG181" s="178"/>
      <c r="DH181" s="178"/>
      <c r="DI181" s="178"/>
      <c r="DJ181" s="178"/>
      <c r="DK181" s="178"/>
      <c r="DL181" s="178"/>
      <c r="DM181" s="178"/>
      <c r="DN181" s="178"/>
      <c r="DO181" s="178"/>
      <c r="DP181" s="178"/>
      <c r="DQ181" s="178"/>
      <c r="DR181" s="178"/>
      <c r="DS181" s="178"/>
      <c r="DT181" s="178"/>
      <c r="DU181" s="178"/>
      <c r="DV181" s="178"/>
      <c r="DW181" s="178"/>
      <c r="DX181" s="178"/>
      <c r="DY181" s="178"/>
      <c r="DZ181" s="178"/>
      <c r="EA181" s="178"/>
      <c r="EB181" s="178"/>
      <c r="EC181" s="178"/>
      <c r="ED181" s="178"/>
      <c r="EE181" s="178"/>
      <c r="EF181" s="178"/>
      <c r="EG181" s="178"/>
      <c r="EH181" s="178"/>
      <c r="EI181" s="178"/>
      <c r="EJ181" s="178"/>
      <c r="EK181" s="178"/>
      <c r="EL181" s="178"/>
      <c r="EM181" s="178"/>
      <c r="EN181" s="178"/>
      <c r="EO181" s="178"/>
      <c r="EP181" s="178"/>
      <c r="EQ181" s="178"/>
      <c r="ER181" s="178"/>
      <c r="ES181" s="178"/>
      <c r="ET181" s="178"/>
      <c r="EU181" s="178"/>
      <c r="EV181" s="178"/>
      <c r="EW181" s="178"/>
      <c r="EX181" s="178"/>
      <c r="EY181" s="178"/>
      <c r="EZ181" s="178"/>
      <c r="FA181" s="178"/>
      <c r="FB181" s="178"/>
      <c r="FC181" s="178"/>
      <c r="FD181" s="178"/>
      <c r="FE181" s="178"/>
      <c r="FF181" s="178"/>
      <c r="FG181" s="178"/>
      <c r="FH181" s="178"/>
      <c r="FI181" s="178"/>
      <c r="FJ181" s="178"/>
      <c r="FK181" s="178"/>
      <c r="FL181" s="178"/>
      <c r="FM181" s="178"/>
      <c r="FN181" s="178"/>
      <c r="FO181" s="178"/>
      <c r="FP181" s="178"/>
      <c r="FQ181" s="178"/>
      <c r="FR181" s="178"/>
      <c r="FS181" s="178"/>
      <c r="FT181" s="178"/>
      <c r="FU181" s="178"/>
      <c r="FV181" s="178"/>
    </row>
    <row r="182" spans="1:178" s="142" customFormat="1" ht="45" customHeight="1" x14ac:dyDescent="0.25">
      <c r="A182" s="146">
        <v>135</v>
      </c>
      <c r="B182" s="145">
        <v>2020</v>
      </c>
      <c r="C182" s="144"/>
      <c r="D182" s="148"/>
      <c r="E182" s="174" t="s">
        <v>153</v>
      </c>
      <c r="F182" s="148"/>
      <c r="G182" s="149"/>
      <c r="H182" s="150" t="s">
        <v>719</v>
      </c>
      <c r="I182" s="151" t="s">
        <v>132</v>
      </c>
      <c r="J182" s="152" t="s">
        <v>352</v>
      </c>
      <c r="K182" s="153">
        <v>18</v>
      </c>
      <c r="L182" s="154" t="str">
        <f>IF(ISERROR(VLOOKUP(K182,Eje_Pilar_Prop!$C$2:$E$104,2,FALSE))," ",VLOOKUP(K182,Eje_Pilar_Prop!$C$2:$E$104,2,FALSE))</f>
        <v>Mejor movilidad para todos</v>
      </c>
      <c r="M182" s="154" t="str">
        <f>IF(ISERROR(VLOOKUP(K182,Eje_Pilar_Prop!$C$2:$E$104,3,FALSE))," ",VLOOKUP(K182,Eje_Pilar_Prop!$C$2:$E$104,3,FALSE))</f>
        <v>Pilar 2 Democracía Urbana</v>
      </c>
      <c r="N182" s="155" t="s">
        <v>885</v>
      </c>
      <c r="O182" s="164"/>
      <c r="P182" s="150" t="s">
        <v>1028</v>
      </c>
      <c r="Q182" s="157">
        <v>246775</v>
      </c>
      <c r="R182" s="158"/>
      <c r="S182" s="159"/>
      <c r="T182" s="160"/>
      <c r="U182" s="157"/>
      <c r="V182" s="161">
        <f t="shared" si="5"/>
        <v>246775</v>
      </c>
      <c r="W182" s="162">
        <v>246775</v>
      </c>
      <c r="X182" s="163"/>
      <c r="Y182" s="163"/>
      <c r="Z182" s="163"/>
      <c r="AA182" s="145"/>
      <c r="AB182" s="145"/>
      <c r="AC182" s="145"/>
      <c r="AD182" s="164"/>
      <c r="AE182" s="165"/>
      <c r="AF182" s="163"/>
      <c r="AG182" s="157"/>
      <c r="AH182" s="146"/>
      <c r="AI182" s="146"/>
      <c r="AJ182" s="146"/>
      <c r="AK182" s="146"/>
      <c r="AL182" s="166">
        <f t="shared" si="6"/>
        <v>1</v>
      </c>
      <c r="AM182" s="177">
        <v>0</v>
      </c>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c r="CV182" s="178"/>
      <c r="CW182" s="178"/>
      <c r="CX182" s="178"/>
      <c r="CY182" s="178"/>
      <c r="CZ182" s="178"/>
      <c r="DA182" s="178"/>
      <c r="DB182" s="178"/>
      <c r="DC182" s="178"/>
      <c r="DD182" s="178"/>
      <c r="DE182" s="178"/>
      <c r="DF182" s="178"/>
      <c r="DG182" s="178"/>
      <c r="DH182" s="178"/>
      <c r="DI182" s="178"/>
      <c r="DJ182" s="178"/>
      <c r="DK182" s="178"/>
      <c r="DL182" s="178"/>
      <c r="DM182" s="178"/>
      <c r="DN182" s="178"/>
      <c r="DO182" s="178"/>
      <c r="DP182" s="178"/>
      <c r="DQ182" s="178"/>
      <c r="DR182" s="178"/>
      <c r="DS182" s="178"/>
      <c r="DT182" s="178"/>
      <c r="DU182" s="178"/>
      <c r="DV182" s="178"/>
      <c r="DW182" s="178"/>
      <c r="DX182" s="178"/>
      <c r="DY182" s="178"/>
      <c r="DZ182" s="178"/>
      <c r="EA182" s="178"/>
      <c r="EB182" s="178"/>
      <c r="EC182" s="178"/>
      <c r="ED182" s="178"/>
      <c r="EE182" s="178"/>
      <c r="EF182" s="178"/>
      <c r="EG182" s="178"/>
      <c r="EH182" s="178"/>
      <c r="EI182" s="178"/>
      <c r="EJ182" s="178"/>
      <c r="EK182" s="178"/>
      <c r="EL182" s="178"/>
      <c r="EM182" s="178"/>
      <c r="EN182" s="178"/>
      <c r="EO182" s="178"/>
      <c r="EP182" s="178"/>
      <c r="EQ182" s="178"/>
      <c r="ER182" s="178"/>
      <c r="ES182" s="178"/>
      <c r="ET182" s="178"/>
      <c r="EU182" s="178"/>
      <c r="EV182" s="178"/>
      <c r="EW182" s="178"/>
      <c r="EX182" s="178"/>
      <c r="EY182" s="178"/>
      <c r="EZ182" s="178"/>
      <c r="FA182" s="178"/>
      <c r="FB182" s="178"/>
      <c r="FC182" s="178"/>
      <c r="FD182" s="178"/>
      <c r="FE182" s="178"/>
      <c r="FF182" s="178"/>
      <c r="FG182" s="178"/>
      <c r="FH182" s="178"/>
      <c r="FI182" s="178"/>
      <c r="FJ182" s="178"/>
      <c r="FK182" s="178"/>
      <c r="FL182" s="178"/>
      <c r="FM182" s="178"/>
      <c r="FN182" s="178"/>
      <c r="FO182" s="178"/>
      <c r="FP182" s="178"/>
      <c r="FQ182" s="178"/>
      <c r="FR182" s="178"/>
      <c r="FS182" s="178"/>
      <c r="FT182" s="178"/>
      <c r="FU182" s="178"/>
      <c r="FV182" s="178"/>
    </row>
    <row r="183" spans="1:178" s="142" customFormat="1" ht="45" customHeight="1" x14ac:dyDescent="0.25">
      <c r="A183" s="146">
        <v>135</v>
      </c>
      <c r="B183" s="145">
        <v>2020</v>
      </c>
      <c r="C183" s="144"/>
      <c r="D183" s="148"/>
      <c r="E183" s="174" t="s">
        <v>153</v>
      </c>
      <c r="F183" s="148"/>
      <c r="G183" s="149"/>
      <c r="H183" s="150" t="s">
        <v>719</v>
      </c>
      <c r="I183" s="151" t="s">
        <v>132</v>
      </c>
      <c r="J183" s="152" t="s">
        <v>352</v>
      </c>
      <c r="K183" s="153">
        <v>19</v>
      </c>
      <c r="L183" s="154" t="str">
        <f>IF(ISERROR(VLOOKUP(K183,Eje_Pilar_Prop!$C$2:$E$104,2,FALSE))," ",VLOOKUP(K183,Eje_Pilar_Prop!$C$2:$E$104,2,FALSE))</f>
        <v>Seguridad y convivencia para todos</v>
      </c>
      <c r="M183" s="154" t="str">
        <f>IF(ISERROR(VLOOKUP(K183,Eje_Pilar_Prop!$C$2:$E$104,3,FALSE))," ",VLOOKUP(K183,Eje_Pilar_Prop!$C$2:$E$104,3,FALSE))</f>
        <v>Pilar 3 Construcción de Comunidad y Cultura Ciudadana</v>
      </c>
      <c r="N183" s="155" t="s">
        <v>887</v>
      </c>
      <c r="O183" s="164"/>
      <c r="P183" s="150" t="s">
        <v>1028</v>
      </c>
      <c r="Q183" s="157">
        <v>176975</v>
      </c>
      <c r="R183" s="158"/>
      <c r="S183" s="159"/>
      <c r="T183" s="160"/>
      <c r="U183" s="157"/>
      <c r="V183" s="161">
        <f t="shared" si="5"/>
        <v>176975</v>
      </c>
      <c r="W183" s="162">
        <v>176975</v>
      </c>
      <c r="X183" s="163"/>
      <c r="Y183" s="163"/>
      <c r="Z183" s="163"/>
      <c r="AA183" s="145"/>
      <c r="AB183" s="145"/>
      <c r="AC183" s="145"/>
      <c r="AD183" s="164"/>
      <c r="AE183" s="165"/>
      <c r="AF183" s="163"/>
      <c r="AG183" s="157"/>
      <c r="AH183" s="146"/>
      <c r="AI183" s="146"/>
      <c r="AJ183" s="146"/>
      <c r="AK183" s="146"/>
      <c r="AL183" s="166">
        <f t="shared" si="6"/>
        <v>1</v>
      </c>
      <c r="AM183" s="177">
        <f>IF(SUMPRODUCT((A$14:A183=A183)*(B$14:B183=B183)*(D$14:D183=D183))&gt;1,0,1)</f>
        <v>0</v>
      </c>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c r="CV183" s="178"/>
      <c r="CW183" s="178"/>
      <c r="CX183" s="178"/>
      <c r="CY183" s="178"/>
      <c r="CZ183" s="178"/>
      <c r="DA183" s="178"/>
      <c r="DB183" s="178"/>
      <c r="DC183" s="178"/>
      <c r="DD183" s="178"/>
      <c r="DE183" s="178"/>
      <c r="DF183" s="178"/>
      <c r="DG183" s="178"/>
      <c r="DH183" s="178"/>
      <c r="DI183" s="178"/>
      <c r="DJ183" s="178"/>
      <c r="DK183" s="178"/>
      <c r="DL183" s="178"/>
      <c r="DM183" s="178"/>
      <c r="DN183" s="178"/>
      <c r="DO183" s="178"/>
      <c r="DP183" s="178"/>
      <c r="DQ183" s="178"/>
      <c r="DR183" s="178"/>
      <c r="DS183" s="178"/>
      <c r="DT183" s="178"/>
      <c r="DU183" s="178"/>
      <c r="DV183" s="178"/>
      <c r="DW183" s="178"/>
      <c r="DX183" s="178"/>
      <c r="DY183" s="178"/>
      <c r="DZ183" s="178"/>
      <c r="EA183" s="178"/>
      <c r="EB183" s="178"/>
      <c r="EC183" s="178"/>
      <c r="ED183" s="178"/>
      <c r="EE183" s="178"/>
      <c r="EF183" s="178"/>
      <c r="EG183" s="178"/>
      <c r="EH183" s="178"/>
      <c r="EI183" s="178"/>
      <c r="EJ183" s="178"/>
      <c r="EK183" s="178"/>
      <c r="EL183" s="178"/>
      <c r="EM183" s="178"/>
      <c r="EN183" s="178"/>
      <c r="EO183" s="178"/>
      <c r="EP183" s="178"/>
      <c r="EQ183" s="178"/>
      <c r="ER183" s="178"/>
      <c r="ES183" s="178"/>
      <c r="ET183" s="178"/>
      <c r="EU183" s="178"/>
      <c r="EV183" s="178"/>
      <c r="EW183" s="178"/>
      <c r="EX183" s="178"/>
      <c r="EY183" s="178"/>
      <c r="EZ183" s="178"/>
      <c r="FA183" s="178"/>
      <c r="FB183" s="178"/>
      <c r="FC183" s="178"/>
      <c r="FD183" s="178"/>
      <c r="FE183" s="178"/>
      <c r="FF183" s="178"/>
      <c r="FG183" s="178"/>
      <c r="FH183" s="178"/>
      <c r="FI183" s="178"/>
      <c r="FJ183" s="178"/>
      <c r="FK183" s="178"/>
      <c r="FL183" s="178"/>
      <c r="FM183" s="178"/>
      <c r="FN183" s="178"/>
      <c r="FO183" s="178"/>
      <c r="FP183" s="178"/>
      <c r="FQ183" s="178"/>
      <c r="FR183" s="178"/>
      <c r="FS183" s="178"/>
      <c r="FT183" s="178"/>
      <c r="FU183" s="178"/>
      <c r="FV183" s="178"/>
    </row>
    <row r="184" spans="1:178" s="142" customFormat="1" ht="45" customHeight="1" x14ac:dyDescent="0.25">
      <c r="A184" s="146">
        <v>135</v>
      </c>
      <c r="B184" s="145">
        <v>2020</v>
      </c>
      <c r="C184" s="144"/>
      <c r="D184" s="148"/>
      <c r="E184" s="174" t="s">
        <v>153</v>
      </c>
      <c r="F184" s="148"/>
      <c r="G184" s="149"/>
      <c r="H184" s="150" t="s">
        <v>719</v>
      </c>
      <c r="I184" s="151" t="s">
        <v>132</v>
      </c>
      <c r="J184" s="152" t="s">
        <v>352</v>
      </c>
      <c r="K184" s="153">
        <v>45</v>
      </c>
      <c r="L184" s="154" t="str">
        <f>IF(ISERROR(VLOOKUP(K184,Eje_Pilar_Prop!$C$2:$E$104,2,FALSE))," ",VLOOKUP(K184,Eje_Pilar_Prop!$C$2:$E$104,2,FALSE))</f>
        <v>Gobernanza e influencia local, regional e internacional</v>
      </c>
      <c r="M184" s="154" t="str">
        <f>IF(ISERROR(VLOOKUP(K184,Eje_Pilar_Prop!$C$2:$E$104,3,FALSE))," ",VLOOKUP(K184,Eje_Pilar_Prop!$C$2:$E$104,3,FALSE))</f>
        <v>Eje Transversal 4 Gobierno Legitimo, Fortalecimiento Local y Eficiencia</v>
      </c>
      <c r="N184" s="155" t="s">
        <v>874</v>
      </c>
      <c r="O184" s="164"/>
      <c r="P184" s="150" t="s">
        <v>1028</v>
      </c>
      <c r="Q184" s="157">
        <v>246775</v>
      </c>
      <c r="R184" s="158"/>
      <c r="S184" s="159"/>
      <c r="T184" s="160"/>
      <c r="U184" s="157"/>
      <c r="V184" s="161">
        <f t="shared" si="5"/>
        <v>246775</v>
      </c>
      <c r="W184" s="162">
        <v>246775</v>
      </c>
      <c r="X184" s="163"/>
      <c r="Y184" s="163"/>
      <c r="Z184" s="163"/>
      <c r="AA184" s="145"/>
      <c r="AB184" s="145"/>
      <c r="AC184" s="145"/>
      <c r="AD184" s="164"/>
      <c r="AE184" s="165"/>
      <c r="AF184" s="163"/>
      <c r="AG184" s="157"/>
      <c r="AH184" s="146"/>
      <c r="AI184" s="146"/>
      <c r="AJ184" s="146"/>
      <c r="AK184" s="146"/>
      <c r="AL184" s="166">
        <f t="shared" si="6"/>
        <v>1</v>
      </c>
      <c r="AM184" s="177">
        <f>IF(SUMPRODUCT((A$14:A184=A184)*(B$14:B184=B184)*(D$14:D184=D184))&gt;1,0,1)</f>
        <v>0</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c r="CV184" s="178"/>
      <c r="CW184" s="178"/>
      <c r="CX184" s="178"/>
      <c r="CY184" s="178"/>
      <c r="CZ184" s="178"/>
      <c r="DA184" s="178"/>
      <c r="DB184" s="178"/>
      <c r="DC184" s="178"/>
      <c r="DD184" s="178"/>
      <c r="DE184" s="178"/>
      <c r="DF184" s="178"/>
      <c r="DG184" s="178"/>
      <c r="DH184" s="178"/>
      <c r="DI184" s="178"/>
      <c r="DJ184" s="178"/>
      <c r="DK184" s="178"/>
      <c r="DL184" s="178"/>
      <c r="DM184" s="178"/>
      <c r="DN184" s="178"/>
      <c r="DO184" s="178"/>
      <c r="DP184" s="178"/>
      <c r="DQ184" s="178"/>
      <c r="DR184" s="178"/>
      <c r="DS184" s="178"/>
      <c r="DT184" s="178"/>
      <c r="DU184" s="178"/>
      <c r="DV184" s="178"/>
      <c r="DW184" s="178"/>
      <c r="DX184" s="178"/>
      <c r="DY184" s="178"/>
      <c r="DZ184" s="178"/>
      <c r="EA184" s="178"/>
      <c r="EB184" s="178"/>
      <c r="EC184" s="178"/>
      <c r="ED184" s="178"/>
      <c r="EE184" s="178"/>
      <c r="EF184" s="178"/>
      <c r="EG184" s="178"/>
      <c r="EH184" s="178"/>
      <c r="EI184" s="178"/>
      <c r="EJ184" s="178"/>
      <c r="EK184" s="178"/>
      <c r="EL184" s="178"/>
      <c r="EM184" s="178"/>
      <c r="EN184" s="178"/>
      <c r="EO184" s="178"/>
      <c r="EP184" s="178"/>
      <c r="EQ184" s="178"/>
      <c r="ER184" s="178"/>
      <c r="ES184" s="178"/>
      <c r="ET184" s="178"/>
      <c r="EU184" s="178"/>
      <c r="EV184" s="178"/>
      <c r="EW184" s="178"/>
      <c r="EX184" s="178"/>
      <c r="EY184" s="178"/>
      <c r="EZ184" s="178"/>
      <c r="FA184" s="178"/>
      <c r="FB184" s="178"/>
      <c r="FC184" s="178"/>
      <c r="FD184" s="178"/>
      <c r="FE184" s="178"/>
      <c r="FF184" s="178"/>
      <c r="FG184" s="178"/>
      <c r="FH184" s="178"/>
      <c r="FI184" s="178"/>
      <c r="FJ184" s="178"/>
      <c r="FK184" s="178"/>
      <c r="FL184" s="178"/>
      <c r="FM184" s="178"/>
      <c r="FN184" s="178"/>
      <c r="FO184" s="178"/>
      <c r="FP184" s="178"/>
      <c r="FQ184" s="178"/>
      <c r="FR184" s="178"/>
      <c r="FS184" s="178"/>
      <c r="FT184" s="178"/>
      <c r="FU184" s="178"/>
      <c r="FV184" s="178"/>
    </row>
    <row r="185" spans="1:178" s="142" customFormat="1" ht="45" customHeight="1" x14ac:dyDescent="0.25">
      <c r="A185" s="146">
        <v>135</v>
      </c>
      <c r="B185" s="145">
        <v>2020</v>
      </c>
      <c r="C185" s="144"/>
      <c r="D185" s="148"/>
      <c r="E185" s="174" t="s">
        <v>153</v>
      </c>
      <c r="F185" s="148"/>
      <c r="G185" s="149"/>
      <c r="H185" s="150" t="s">
        <v>719</v>
      </c>
      <c r="I185" s="151" t="s">
        <v>132</v>
      </c>
      <c r="J185" s="152" t="s">
        <v>352</v>
      </c>
      <c r="K185" s="153">
        <v>45</v>
      </c>
      <c r="L185" s="154" t="str">
        <f>IF(ISERROR(VLOOKUP(K185,Eje_Pilar_Prop!$C$2:$E$104,2,FALSE))," ",VLOOKUP(K185,Eje_Pilar_Prop!$C$2:$E$104,2,FALSE))</f>
        <v>Gobernanza e influencia local, regional e internacional</v>
      </c>
      <c r="M185" s="154" t="str">
        <f>IF(ISERROR(VLOOKUP(K185,Eje_Pilar_Prop!$C$2:$E$104,3,FALSE))," ",VLOOKUP(K185,Eje_Pilar_Prop!$C$2:$E$104,3,FALSE))</f>
        <v>Eje Transversal 4 Gobierno Legitimo, Fortalecimiento Local y Eficiencia</v>
      </c>
      <c r="N185" s="155" t="s">
        <v>877</v>
      </c>
      <c r="O185" s="164"/>
      <c r="P185" s="150" t="s">
        <v>1028</v>
      </c>
      <c r="Q185" s="157">
        <v>124175</v>
      </c>
      <c r="R185" s="158"/>
      <c r="S185" s="159"/>
      <c r="T185" s="160"/>
      <c r="U185" s="157"/>
      <c r="V185" s="161">
        <f t="shared" si="5"/>
        <v>124175</v>
      </c>
      <c r="W185" s="162">
        <v>124175</v>
      </c>
      <c r="X185" s="163"/>
      <c r="Y185" s="163"/>
      <c r="Z185" s="163"/>
      <c r="AA185" s="145"/>
      <c r="AB185" s="145"/>
      <c r="AC185" s="145"/>
      <c r="AD185" s="164"/>
      <c r="AE185" s="165"/>
      <c r="AF185" s="163"/>
      <c r="AG185" s="157"/>
      <c r="AH185" s="146"/>
      <c r="AI185" s="146"/>
      <c r="AJ185" s="146"/>
      <c r="AK185" s="146"/>
      <c r="AL185" s="166">
        <f t="shared" si="6"/>
        <v>1</v>
      </c>
      <c r="AM185" s="177">
        <f>IF(SUMPRODUCT((A$14:A185=A185)*(B$14:B185=B185)*(D$14:D185=D185))&gt;1,0,1)</f>
        <v>0</v>
      </c>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c r="CV185" s="178"/>
      <c r="CW185" s="178"/>
      <c r="CX185" s="178"/>
      <c r="CY185" s="178"/>
      <c r="CZ185" s="178"/>
      <c r="DA185" s="178"/>
      <c r="DB185" s="178"/>
      <c r="DC185" s="178"/>
      <c r="DD185" s="178"/>
      <c r="DE185" s="178"/>
      <c r="DF185" s="178"/>
      <c r="DG185" s="178"/>
      <c r="DH185" s="178"/>
      <c r="DI185" s="178"/>
      <c r="DJ185" s="178"/>
      <c r="DK185" s="178"/>
      <c r="DL185" s="178"/>
      <c r="DM185" s="178"/>
      <c r="DN185" s="178"/>
      <c r="DO185" s="178"/>
      <c r="DP185" s="178"/>
      <c r="DQ185" s="178"/>
      <c r="DR185" s="178"/>
      <c r="DS185" s="178"/>
      <c r="DT185" s="178"/>
      <c r="DU185" s="178"/>
      <c r="DV185" s="178"/>
      <c r="DW185" s="178"/>
      <c r="DX185" s="178"/>
      <c r="DY185" s="178"/>
      <c r="DZ185" s="178"/>
      <c r="EA185" s="178"/>
      <c r="EB185" s="178"/>
      <c r="EC185" s="178"/>
      <c r="ED185" s="178"/>
      <c r="EE185" s="178"/>
      <c r="EF185" s="178"/>
      <c r="EG185" s="178"/>
      <c r="EH185" s="178"/>
      <c r="EI185" s="178"/>
      <c r="EJ185" s="178"/>
      <c r="EK185" s="178"/>
      <c r="EL185" s="178"/>
      <c r="EM185" s="178"/>
      <c r="EN185" s="178"/>
      <c r="EO185" s="178"/>
      <c r="EP185" s="178"/>
      <c r="EQ185" s="178"/>
      <c r="ER185" s="178"/>
      <c r="ES185" s="178"/>
      <c r="ET185" s="178"/>
      <c r="EU185" s="178"/>
      <c r="EV185" s="178"/>
      <c r="EW185" s="178"/>
      <c r="EX185" s="178"/>
      <c r="EY185" s="178"/>
      <c r="EZ185" s="178"/>
      <c r="FA185" s="178"/>
      <c r="FB185" s="178"/>
      <c r="FC185" s="178"/>
      <c r="FD185" s="178"/>
      <c r="FE185" s="178"/>
      <c r="FF185" s="178"/>
      <c r="FG185" s="178"/>
      <c r="FH185" s="178"/>
      <c r="FI185" s="178"/>
      <c r="FJ185" s="178"/>
      <c r="FK185" s="178"/>
      <c r="FL185" s="178"/>
      <c r="FM185" s="178"/>
      <c r="FN185" s="178"/>
      <c r="FO185" s="178"/>
      <c r="FP185" s="178"/>
      <c r="FQ185" s="178"/>
      <c r="FR185" s="178"/>
      <c r="FS185" s="178"/>
      <c r="FT185" s="178"/>
      <c r="FU185" s="178"/>
      <c r="FV185" s="178"/>
    </row>
    <row r="186" spans="1:178" ht="45" customHeight="1" x14ac:dyDescent="0.25">
      <c r="A186" s="146">
        <v>138</v>
      </c>
      <c r="B186" s="145">
        <v>2020</v>
      </c>
      <c r="C186" s="144" t="s">
        <v>345</v>
      </c>
      <c r="D186" s="148" t="s">
        <v>1481</v>
      </c>
      <c r="E186" s="150" t="s">
        <v>137</v>
      </c>
      <c r="F186" s="148" t="s">
        <v>32</v>
      </c>
      <c r="G186" s="149" t="s">
        <v>158</v>
      </c>
      <c r="H186" s="150" t="s">
        <v>724</v>
      </c>
      <c r="I186" s="151" t="s">
        <v>132</v>
      </c>
      <c r="J186" s="152" t="s">
        <v>352</v>
      </c>
      <c r="K186" s="153">
        <v>45</v>
      </c>
      <c r="L186" s="154" t="str">
        <f>IF(ISERROR(VLOOKUP(K186,Eje_Pilar_Prop!$C$2:$E$104,2,FALSE))," ",VLOOKUP(K186,Eje_Pilar_Prop!$C$2:$E$104,2,FALSE))</f>
        <v>Gobernanza e influencia local, regional e internacional</v>
      </c>
      <c r="M186" s="154" t="str">
        <f>IF(ISERROR(VLOOKUP(K186,Eje_Pilar_Prop!$C$2:$E$104,3,FALSE))," ",VLOOKUP(K186,Eje_Pilar_Prop!$C$2:$E$104,3,FALSE))</f>
        <v>Eje Transversal 4 Gobierno Legitimo, Fortalecimiento Local y Eficiencia</v>
      </c>
      <c r="N186" s="155" t="s">
        <v>874</v>
      </c>
      <c r="O186" s="164">
        <v>73242628</v>
      </c>
      <c r="P186" s="150" t="s">
        <v>1059</v>
      </c>
      <c r="Q186" s="157">
        <v>16800000</v>
      </c>
      <c r="R186" s="158"/>
      <c r="S186" s="159"/>
      <c r="T186" s="160">
        <v>1</v>
      </c>
      <c r="U186" s="157">
        <v>8400000</v>
      </c>
      <c r="V186" s="161">
        <f t="shared" si="5"/>
        <v>25200000</v>
      </c>
      <c r="W186" s="162">
        <v>25200000</v>
      </c>
      <c r="X186" s="163">
        <v>43899</v>
      </c>
      <c r="Y186" s="163">
        <v>43901</v>
      </c>
      <c r="Z186" s="163">
        <v>44084</v>
      </c>
      <c r="AA186" s="145">
        <v>120</v>
      </c>
      <c r="AB186" s="145">
        <v>1</v>
      </c>
      <c r="AC186" s="145">
        <v>60</v>
      </c>
      <c r="AD186" s="164"/>
      <c r="AE186" s="165"/>
      <c r="AF186" s="163"/>
      <c r="AG186" s="157"/>
      <c r="AH186" s="146"/>
      <c r="AI186" s="146"/>
      <c r="AJ186" s="146" t="s">
        <v>1471</v>
      </c>
      <c r="AK186" s="146"/>
      <c r="AL186" s="166">
        <f t="shared" si="6"/>
        <v>1</v>
      </c>
      <c r="AM186" s="177">
        <f>IF(SUMPRODUCT((A$14:A186=A186)*(B$14:B186=B186)*(D$14:D186=D186))&gt;1,0,1)</f>
        <v>1</v>
      </c>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178"/>
      <c r="DH186" s="178"/>
      <c r="DI186" s="178"/>
      <c r="DJ186" s="178"/>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c r="EE186" s="178"/>
      <c r="EF186" s="178"/>
      <c r="EG186" s="178"/>
      <c r="EH186" s="178"/>
      <c r="EI186" s="178"/>
      <c r="EJ186" s="178"/>
      <c r="EK186" s="178"/>
      <c r="EL186" s="178"/>
      <c r="EM186" s="178"/>
      <c r="EN186" s="178"/>
      <c r="EO186" s="178"/>
      <c r="EP186" s="178"/>
      <c r="EQ186" s="178"/>
      <c r="ER186" s="178"/>
      <c r="ES186" s="178"/>
      <c r="ET186" s="178"/>
      <c r="EU186" s="178"/>
      <c r="EV186" s="178"/>
      <c r="EW186" s="178"/>
      <c r="EX186" s="178"/>
      <c r="EY186" s="178"/>
      <c r="EZ186" s="178"/>
      <c r="FA186" s="178"/>
      <c r="FB186" s="178"/>
      <c r="FC186" s="178"/>
      <c r="FD186" s="178"/>
      <c r="FE186" s="178"/>
      <c r="FF186" s="178"/>
      <c r="FG186" s="178"/>
      <c r="FH186" s="178"/>
      <c r="FI186" s="178"/>
      <c r="FJ186" s="178"/>
      <c r="FK186" s="178"/>
      <c r="FL186" s="178"/>
      <c r="FM186" s="178"/>
      <c r="FN186" s="178"/>
      <c r="FO186" s="178"/>
      <c r="FP186" s="178"/>
      <c r="FQ186" s="178"/>
      <c r="FR186" s="178"/>
      <c r="FS186" s="178"/>
      <c r="FT186" s="178"/>
      <c r="FU186" s="178"/>
      <c r="FV186" s="178"/>
    </row>
    <row r="187" spans="1:178" s="142" customFormat="1" ht="45" customHeight="1" x14ac:dyDescent="0.25">
      <c r="A187" s="146">
        <v>140</v>
      </c>
      <c r="B187" s="145">
        <v>2020</v>
      </c>
      <c r="C187" s="144"/>
      <c r="D187" s="148"/>
      <c r="E187" s="174" t="s">
        <v>153</v>
      </c>
      <c r="F187" s="148"/>
      <c r="G187" s="149"/>
      <c r="H187" s="150" t="s">
        <v>723</v>
      </c>
      <c r="I187" s="151" t="s">
        <v>132</v>
      </c>
      <c r="J187" s="152" t="s">
        <v>352</v>
      </c>
      <c r="K187" s="153">
        <v>18</v>
      </c>
      <c r="L187" s="154" t="str">
        <f>IF(ISERROR(VLOOKUP(K187,Eje_Pilar_Prop!$C$2:$E$104,2,FALSE))," ",VLOOKUP(K187,Eje_Pilar_Prop!$C$2:$E$104,2,FALSE))</f>
        <v>Mejor movilidad para todos</v>
      </c>
      <c r="M187" s="154" t="str">
        <f>IF(ISERROR(VLOOKUP(K187,Eje_Pilar_Prop!$C$2:$E$104,3,FALSE))," ",VLOOKUP(K187,Eje_Pilar_Prop!$C$2:$E$104,3,FALSE))</f>
        <v>Pilar 2 Democracía Urbana</v>
      </c>
      <c r="N187" s="155" t="s">
        <v>885</v>
      </c>
      <c r="O187" s="164"/>
      <c r="P187" s="150" t="s">
        <v>1028</v>
      </c>
      <c r="Q187" s="157">
        <v>208000</v>
      </c>
      <c r="R187" s="158"/>
      <c r="S187" s="159"/>
      <c r="T187" s="160"/>
      <c r="U187" s="157"/>
      <c r="V187" s="161">
        <f t="shared" si="5"/>
        <v>208000</v>
      </c>
      <c r="W187" s="162">
        <v>208000</v>
      </c>
      <c r="X187" s="163"/>
      <c r="Y187" s="163"/>
      <c r="Z187" s="163"/>
      <c r="AA187" s="145"/>
      <c r="AB187" s="145"/>
      <c r="AC187" s="145"/>
      <c r="AD187" s="164"/>
      <c r="AE187" s="165"/>
      <c r="AF187" s="163"/>
      <c r="AG187" s="157"/>
      <c r="AH187" s="146"/>
      <c r="AI187" s="146"/>
      <c r="AJ187" s="146"/>
      <c r="AK187" s="146"/>
      <c r="AL187" s="166">
        <f t="shared" si="6"/>
        <v>1</v>
      </c>
      <c r="AM187" s="177">
        <v>0</v>
      </c>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178"/>
      <c r="DH187" s="178"/>
      <c r="DI187" s="178"/>
      <c r="DJ187" s="178"/>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c r="EE187" s="178"/>
      <c r="EF187" s="178"/>
      <c r="EG187" s="178"/>
      <c r="EH187" s="178"/>
      <c r="EI187" s="178"/>
      <c r="EJ187" s="178"/>
      <c r="EK187" s="178"/>
      <c r="EL187" s="178"/>
      <c r="EM187" s="178"/>
      <c r="EN187" s="178"/>
      <c r="EO187" s="178"/>
      <c r="EP187" s="178"/>
      <c r="EQ187" s="178"/>
      <c r="ER187" s="178"/>
      <c r="ES187" s="178"/>
      <c r="ET187" s="178"/>
      <c r="EU187" s="178"/>
      <c r="EV187" s="178"/>
      <c r="EW187" s="178"/>
      <c r="EX187" s="178"/>
      <c r="EY187" s="178"/>
      <c r="EZ187" s="178"/>
      <c r="FA187" s="178"/>
      <c r="FB187" s="178"/>
      <c r="FC187" s="178"/>
      <c r="FD187" s="178"/>
      <c r="FE187" s="178"/>
      <c r="FF187" s="178"/>
      <c r="FG187" s="178"/>
      <c r="FH187" s="178"/>
      <c r="FI187" s="178"/>
      <c r="FJ187" s="178"/>
      <c r="FK187" s="178"/>
      <c r="FL187" s="178"/>
      <c r="FM187" s="178"/>
      <c r="FN187" s="178"/>
      <c r="FO187" s="178"/>
      <c r="FP187" s="178"/>
      <c r="FQ187" s="178"/>
      <c r="FR187" s="178"/>
      <c r="FS187" s="178"/>
      <c r="FT187" s="178"/>
      <c r="FU187" s="178"/>
      <c r="FV187" s="178"/>
    </row>
    <row r="188" spans="1:178" s="142" customFormat="1" ht="45" customHeight="1" x14ac:dyDescent="0.25">
      <c r="A188" s="146">
        <v>140</v>
      </c>
      <c r="B188" s="145">
        <v>2020</v>
      </c>
      <c r="C188" s="144"/>
      <c r="D188" s="148"/>
      <c r="E188" s="174" t="s">
        <v>153</v>
      </c>
      <c r="F188" s="148"/>
      <c r="G188" s="149"/>
      <c r="H188" s="150" t="s">
        <v>723</v>
      </c>
      <c r="I188" s="151" t="s">
        <v>132</v>
      </c>
      <c r="J188" s="152" t="s">
        <v>352</v>
      </c>
      <c r="K188" s="153">
        <v>19</v>
      </c>
      <c r="L188" s="154" t="str">
        <f>IF(ISERROR(VLOOKUP(K188,Eje_Pilar_Prop!$C$2:$E$104,2,FALSE))," ",VLOOKUP(K188,Eje_Pilar_Prop!$C$2:$E$104,2,FALSE))</f>
        <v>Seguridad y convivencia para todos</v>
      </c>
      <c r="M188" s="154" t="str">
        <f>IF(ISERROR(VLOOKUP(K188,Eje_Pilar_Prop!$C$2:$E$104,3,FALSE))," ",VLOOKUP(K188,Eje_Pilar_Prop!$C$2:$E$104,3,FALSE))</f>
        <v>Pilar 3 Construcción de Comunidad y Cultura Ciudadana</v>
      </c>
      <c r="N188" s="155" t="s">
        <v>887</v>
      </c>
      <c r="O188" s="164"/>
      <c r="P188" s="150" t="s">
        <v>1028</v>
      </c>
      <c r="Q188" s="157">
        <v>61300</v>
      </c>
      <c r="R188" s="158"/>
      <c r="S188" s="159"/>
      <c r="T188" s="160"/>
      <c r="U188" s="157"/>
      <c r="V188" s="161">
        <f t="shared" si="5"/>
        <v>61300</v>
      </c>
      <c r="W188" s="162">
        <v>61300</v>
      </c>
      <c r="X188" s="163"/>
      <c r="Y188" s="163"/>
      <c r="Z188" s="163"/>
      <c r="AA188" s="145"/>
      <c r="AB188" s="145"/>
      <c r="AC188" s="145"/>
      <c r="AD188" s="164"/>
      <c r="AE188" s="165"/>
      <c r="AF188" s="163"/>
      <c r="AG188" s="157"/>
      <c r="AH188" s="146"/>
      <c r="AI188" s="146"/>
      <c r="AJ188" s="146"/>
      <c r="AK188" s="146"/>
      <c r="AL188" s="166">
        <f t="shared" si="6"/>
        <v>1</v>
      </c>
      <c r="AM188" s="177">
        <f>IF(SUMPRODUCT((A$14:A188=A188)*(B$14:B188=B188)*(D$14:D188=D188))&gt;1,0,1)</f>
        <v>0</v>
      </c>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c r="EE188" s="178"/>
      <c r="EF188" s="178"/>
      <c r="EG188" s="178"/>
      <c r="EH188" s="178"/>
      <c r="EI188" s="178"/>
      <c r="EJ188" s="178"/>
      <c r="EK188" s="178"/>
      <c r="EL188" s="178"/>
      <c r="EM188" s="178"/>
      <c r="EN188" s="178"/>
      <c r="EO188" s="178"/>
      <c r="EP188" s="178"/>
      <c r="EQ188" s="178"/>
      <c r="ER188" s="178"/>
      <c r="ES188" s="178"/>
      <c r="ET188" s="178"/>
      <c r="EU188" s="178"/>
      <c r="EV188" s="178"/>
      <c r="EW188" s="178"/>
      <c r="EX188" s="178"/>
      <c r="EY188" s="178"/>
      <c r="EZ188" s="178"/>
      <c r="FA188" s="178"/>
      <c r="FB188" s="178"/>
      <c r="FC188" s="178"/>
      <c r="FD188" s="178"/>
      <c r="FE188" s="178"/>
      <c r="FF188" s="178"/>
      <c r="FG188" s="178"/>
      <c r="FH188" s="178"/>
      <c r="FI188" s="178"/>
      <c r="FJ188" s="178"/>
      <c r="FK188" s="178"/>
      <c r="FL188" s="178"/>
      <c r="FM188" s="178"/>
      <c r="FN188" s="178"/>
      <c r="FO188" s="178"/>
      <c r="FP188" s="178"/>
      <c r="FQ188" s="178"/>
      <c r="FR188" s="178"/>
      <c r="FS188" s="178"/>
      <c r="FT188" s="178"/>
      <c r="FU188" s="178"/>
      <c r="FV188" s="178"/>
    </row>
    <row r="189" spans="1:178" s="142" customFormat="1" ht="45" customHeight="1" x14ac:dyDescent="0.25">
      <c r="A189" s="146">
        <v>140</v>
      </c>
      <c r="B189" s="145">
        <v>2020</v>
      </c>
      <c r="C189" s="144"/>
      <c r="D189" s="148"/>
      <c r="E189" s="174" t="s">
        <v>153</v>
      </c>
      <c r="F189" s="148"/>
      <c r="G189" s="149"/>
      <c r="H189" s="150" t="s">
        <v>723</v>
      </c>
      <c r="I189" s="151" t="s">
        <v>132</v>
      </c>
      <c r="J189" s="152" t="s">
        <v>352</v>
      </c>
      <c r="K189" s="153">
        <v>45</v>
      </c>
      <c r="L189" s="154" t="str">
        <f>IF(ISERROR(VLOOKUP(K189,Eje_Pilar_Prop!$C$2:$E$104,2,FALSE))," ",VLOOKUP(K189,Eje_Pilar_Prop!$C$2:$E$104,2,FALSE))</f>
        <v>Gobernanza e influencia local, regional e internacional</v>
      </c>
      <c r="M189" s="154" t="str">
        <f>IF(ISERROR(VLOOKUP(K189,Eje_Pilar_Prop!$C$2:$E$104,3,FALSE))," ",VLOOKUP(K189,Eje_Pilar_Prop!$C$2:$E$104,3,FALSE))</f>
        <v>Eje Transversal 4 Gobierno Legitimo, Fortalecimiento Local y Eficiencia</v>
      </c>
      <c r="N189" s="155" t="s">
        <v>874</v>
      </c>
      <c r="O189" s="164"/>
      <c r="P189" s="150" t="s">
        <v>1028</v>
      </c>
      <c r="Q189" s="157">
        <v>183900</v>
      </c>
      <c r="R189" s="158"/>
      <c r="S189" s="159"/>
      <c r="T189" s="160"/>
      <c r="U189" s="157"/>
      <c r="V189" s="161">
        <f t="shared" si="5"/>
        <v>183900</v>
      </c>
      <c r="W189" s="162">
        <v>183900</v>
      </c>
      <c r="X189" s="163"/>
      <c r="Y189" s="163"/>
      <c r="Z189" s="163"/>
      <c r="AA189" s="145"/>
      <c r="AB189" s="145"/>
      <c r="AC189" s="145"/>
      <c r="AD189" s="164"/>
      <c r="AE189" s="165"/>
      <c r="AF189" s="163"/>
      <c r="AG189" s="157"/>
      <c r="AH189" s="146"/>
      <c r="AI189" s="146"/>
      <c r="AJ189" s="146"/>
      <c r="AK189" s="146"/>
      <c r="AL189" s="166">
        <f t="shared" si="6"/>
        <v>1</v>
      </c>
      <c r="AM189" s="177">
        <f>IF(SUMPRODUCT((A$14:A189=A189)*(B$14:B189=B189)*(D$14:D189=D189))&gt;1,0,1)</f>
        <v>0</v>
      </c>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c r="CV189" s="178"/>
      <c r="CW189" s="178"/>
      <c r="CX189" s="178"/>
      <c r="CY189" s="178"/>
      <c r="CZ189" s="178"/>
      <c r="DA189" s="178"/>
      <c r="DB189" s="178"/>
      <c r="DC189" s="178"/>
      <c r="DD189" s="178"/>
      <c r="DE189" s="178"/>
      <c r="DF189" s="178"/>
      <c r="DG189" s="178"/>
      <c r="DH189" s="178"/>
      <c r="DI189" s="178"/>
      <c r="DJ189" s="178"/>
      <c r="DK189" s="178"/>
      <c r="DL189" s="178"/>
      <c r="DM189" s="178"/>
      <c r="DN189" s="178"/>
      <c r="DO189" s="178"/>
      <c r="DP189" s="178"/>
      <c r="DQ189" s="178"/>
      <c r="DR189" s="178"/>
      <c r="DS189" s="178"/>
      <c r="DT189" s="178"/>
      <c r="DU189" s="178"/>
      <c r="DV189" s="178"/>
      <c r="DW189" s="178"/>
      <c r="DX189" s="178"/>
      <c r="DY189" s="178"/>
      <c r="DZ189" s="178"/>
      <c r="EA189" s="178"/>
      <c r="EB189" s="178"/>
      <c r="EC189" s="178"/>
      <c r="ED189" s="178"/>
      <c r="EE189" s="178"/>
      <c r="EF189" s="178"/>
      <c r="EG189" s="178"/>
      <c r="EH189" s="178"/>
      <c r="EI189" s="178"/>
      <c r="EJ189" s="178"/>
      <c r="EK189" s="178"/>
      <c r="EL189" s="178"/>
      <c r="EM189" s="178"/>
      <c r="EN189" s="178"/>
      <c r="EO189" s="178"/>
      <c r="EP189" s="178"/>
      <c r="EQ189" s="178"/>
      <c r="ER189" s="178"/>
      <c r="ES189" s="178"/>
      <c r="ET189" s="178"/>
      <c r="EU189" s="178"/>
      <c r="EV189" s="178"/>
      <c r="EW189" s="178"/>
      <c r="EX189" s="178"/>
      <c r="EY189" s="178"/>
      <c r="EZ189" s="178"/>
      <c r="FA189" s="178"/>
      <c r="FB189" s="178"/>
      <c r="FC189" s="178"/>
      <c r="FD189" s="178"/>
      <c r="FE189" s="178"/>
      <c r="FF189" s="178"/>
      <c r="FG189" s="178"/>
      <c r="FH189" s="178"/>
      <c r="FI189" s="178"/>
      <c r="FJ189" s="178"/>
      <c r="FK189" s="178"/>
      <c r="FL189" s="178"/>
      <c r="FM189" s="178"/>
      <c r="FN189" s="178"/>
      <c r="FO189" s="178"/>
      <c r="FP189" s="178"/>
      <c r="FQ189" s="178"/>
      <c r="FR189" s="178"/>
      <c r="FS189" s="178"/>
      <c r="FT189" s="178"/>
      <c r="FU189" s="178"/>
      <c r="FV189" s="178"/>
    </row>
    <row r="190" spans="1:178" s="142" customFormat="1" ht="45" customHeight="1" x14ac:dyDescent="0.25">
      <c r="A190" s="146">
        <v>140</v>
      </c>
      <c r="B190" s="145">
        <v>2020</v>
      </c>
      <c r="C190" s="144"/>
      <c r="D190" s="148"/>
      <c r="E190" s="174" t="s">
        <v>153</v>
      </c>
      <c r="F190" s="148"/>
      <c r="G190" s="149"/>
      <c r="H190" s="150" t="s">
        <v>722</v>
      </c>
      <c r="I190" s="151" t="s">
        <v>132</v>
      </c>
      <c r="J190" s="152" t="s">
        <v>352</v>
      </c>
      <c r="K190" s="153">
        <v>18</v>
      </c>
      <c r="L190" s="154" t="str">
        <f>IF(ISERROR(VLOOKUP(K190,Eje_Pilar_Prop!$C$2:$E$104,2,FALSE))," ",VLOOKUP(K190,Eje_Pilar_Prop!$C$2:$E$104,2,FALSE))</f>
        <v>Mejor movilidad para todos</v>
      </c>
      <c r="M190" s="154" t="str">
        <f>IF(ISERROR(VLOOKUP(K190,Eje_Pilar_Prop!$C$2:$E$104,3,FALSE))," ",VLOOKUP(K190,Eje_Pilar_Prop!$C$2:$E$104,3,FALSE))</f>
        <v>Pilar 2 Democracía Urbana</v>
      </c>
      <c r="N190" s="155" t="s">
        <v>885</v>
      </c>
      <c r="O190" s="164"/>
      <c r="P190" s="150" t="s">
        <v>1028</v>
      </c>
      <c r="Q190" s="157">
        <v>453200</v>
      </c>
      <c r="R190" s="158"/>
      <c r="S190" s="159"/>
      <c r="T190" s="160"/>
      <c r="U190" s="157"/>
      <c r="V190" s="161">
        <f t="shared" si="5"/>
        <v>453200</v>
      </c>
      <c r="W190" s="162">
        <v>453200</v>
      </c>
      <c r="X190" s="163"/>
      <c r="Y190" s="163"/>
      <c r="Z190" s="163"/>
      <c r="AA190" s="145"/>
      <c r="AB190" s="145"/>
      <c r="AC190" s="145"/>
      <c r="AD190" s="164"/>
      <c r="AE190" s="165"/>
      <c r="AF190" s="163"/>
      <c r="AG190" s="157"/>
      <c r="AH190" s="146"/>
      <c r="AI190" s="146"/>
      <c r="AJ190" s="146"/>
      <c r="AK190" s="146"/>
      <c r="AL190" s="166">
        <f t="shared" si="6"/>
        <v>1</v>
      </c>
      <c r="AM190" s="177">
        <f>IF(SUMPRODUCT((A$14:A190=A190)*(B$14:B190=B190)*(D$14:D190=D190))&gt;1,0,1)</f>
        <v>0</v>
      </c>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c r="CV190" s="178"/>
      <c r="CW190" s="178"/>
      <c r="CX190" s="178"/>
      <c r="CY190" s="178"/>
      <c r="CZ190" s="178"/>
      <c r="DA190" s="178"/>
      <c r="DB190" s="178"/>
      <c r="DC190" s="178"/>
      <c r="DD190" s="178"/>
      <c r="DE190" s="178"/>
      <c r="DF190" s="178"/>
      <c r="DG190" s="178"/>
      <c r="DH190" s="178"/>
      <c r="DI190" s="178"/>
      <c r="DJ190" s="178"/>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c r="EE190" s="178"/>
      <c r="EF190" s="178"/>
      <c r="EG190" s="178"/>
      <c r="EH190" s="178"/>
      <c r="EI190" s="178"/>
      <c r="EJ190" s="178"/>
      <c r="EK190" s="178"/>
      <c r="EL190" s="178"/>
      <c r="EM190" s="178"/>
      <c r="EN190" s="178"/>
      <c r="EO190" s="178"/>
      <c r="EP190" s="178"/>
      <c r="EQ190" s="178"/>
      <c r="ER190" s="178"/>
      <c r="ES190" s="178"/>
      <c r="ET190" s="178"/>
      <c r="EU190" s="178"/>
      <c r="EV190" s="178"/>
      <c r="EW190" s="178"/>
      <c r="EX190" s="178"/>
      <c r="EY190" s="178"/>
      <c r="EZ190" s="178"/>
      <c r="FA190" s="178"/>
      <c r="FB190" s="178"/>
      <c r="FC190" s="178"/>
      <c r="FD190" s="178"/>
      <c r="FE190" s="178"/>
      <c r="FF190" s="178"/>
      <c r="FG190" s="178"/>
      <c r="FH190" s="178"/>
      <c r="FI190" s="178"/>
      <c r="FJ190" s="178"/>
      <c r="FK190" s="178"/>
      <c r="FL190" s="178"/>
      <c r="FM190" s="178"/>
      <c r="FN190" s="178"/>
      <c r="FO190" s="178"/>
      <c r="FP190" s="178"/>
      <c r="FQ190" s="178"/>
      <c r="FR190" s="178"/>
      <c r="FS190" s="178"/>
      <c r="FT190" s="178"/>
      <c r="FU190" s="178"/>
      <c r="FV190" s="178"/>
    </row>
    <row r="191" spans="1:178" s="142" customFormat="1" ht="45" customHeight="1" x14ac:dyDescent="0.25">
      <c r="A191" s="146">
        <v>140</v>
      </c>
      <c r="B191" s="145">
        <v>2020</v>
      </c>
      <c r="C191" s="144"/>
      <c r="D191" s="148"/>
      <c r="E191" s="174" t="s">
        <v>153</v>
      </c>
      <c r="F191" s="148"/>
      <c r="G191" s="149"/>
      <c r="H191" s="150" t="s">
        <v>722</v>
      </c>
      <c r="I191" s="151" t="s">
        <v>132</v>
      </c>
      <c r="J191" s="152" t="s">
        <v>352</v>
      </c>
      <c r="K191" s="153">
        <v>19</v>
      </c>
      <c r="L191" s="154" t="str">
        <f>IF(ISERROR(VLOOKUP(K191,Eje_Pilar_Prop!$C$2:$E$104,2,FALSE))," ",VLOOKUP(K191,Eje_Pilar_Prop!$C$2:$E$104,2,FALSE))</f>
        <v>Seguridad y convivencia para todos</v>
      </c>
      <c r="M191" s="154" t="str">
        <f>IF(ISERROR(VLOOKUP(K191,Eje_Pilar_Prop!$C$2:$E$104,3,FALSE))," ",VLOOKUP(K191,Eje_Pilar_Prop!$C$2:$E$104,3,FALSE))</f>
        <v>Pilar 3 Construcción de Comunidad y Cultura Ciudadana</v>
      </c>
      <c r="N191" s="155" t="s">
        <v>887</v>
      </c>
      <c r="O191" s="164"/>
      <c r="P191" s="150" t="s">
        <v>1028</v>
      </c>
      <c r="Q191" s="157">
        <v>481900</v>
      </c>
      <c r="R191" s="158"/>
      <c r="S191" s="159"/>
      <c r="T191" s="160"/>
      <c r="U191" s="157"/>
      <c r="V191" s="161">
        <f t="shared" si="5"/>
        <v>481900</v>
      </c>
      <c r="W191" s="162">
        <v>481900</v>
      </c>
      <c r="X191" s="163"/>
      <c r="Y191" s="163"/>
      <c r="Z191" s="163"/>
      <c r="AA191" s="145"/>
      <c r="AB191" s="145"/>
      <c r="AC191" s="145"/>
      <c r="AD191" s="164"/>
      <c r="AE191" s="165"/>
      <c r="AF191" s="163"/>
      <c r="AG191" s="157"/>
      <c r="AH191" s="146"/>
      <c r="AI191" s="146"/>
      <c r="AJ191" s="146"/>
      <c r="AK191" s="146"/>
      <c r="AL191" s="166">
        <f t="shared" si="6"/>
        <v>1</v>
      </c>
      <c r="AM191" s="177">
        <f>IF(SUMPRODUCT((A$14:A191=A191)*(B$14:B191=B191)*(D$14:D191=D191))&gt;1,0,1)</f>
        <v>0</v>
      </c>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78"/>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c r="EE191" s="178"/>
      <c r="EF191" s="178"/>
      <c r="EG191" s="178"/>
      <c r="EH191" s="178"/>
      <c r="EI191" s="178"/>
      <c r="EJ191" s="178"/>
      <c r="EK191" s="178"/>
      <c r="EL191" s="178"/>
      <c r="EM191" s="178"/>
      <c r="EN191" s="178"/>
      <c r="EO191" s="178"/>
      <c r="EP191" s="178"/>
      <c r="EQ191" s="178"/>
      <c r="ER191" s="178"/>
      <c r="ES191" s="178"/>
      <c r="ET191" s="178"/>
      <c r="EU191" s="178"/>
      <c r="EV191" s="178"/>
      <c r="EW191" s="178"/>
      <c r="EX191" s="178"/>
      <c r="EY191" s="178"/>
      <c r="EZ191" s="178"/>
      <c r="FA191" s="178"/>
      <c r="FB191" s="178"/>
      <c r="FC191" s="178"/>
      <c r="FD191" s="178"/>
      <c r="FE191" s="178"/>
      <c r="FF191" s="178"/>
      <c r="FG191" s="178"/>
      <c r="FH191" s="178"/>
      <c r="FI191" s="178"/>
      <c r="FJ191" s="178"/>
      <c r="FK191" s="178"/>
      <c r="FL191" s="178"/>
      <c r="FM191" s="178"/>
      <c r="FN191" s="178"/>
      <c r="FO191" s="178"/>
      <c r="FP191" s="178"/>
      <c r="FQ191" s="178"/>
      <c r="FR191" s="178"/>
      <c r="FS191" s="178"/>
      <c r="FT191" s="178"/>
      <c r="FU191" s="178"/>
      <c r="FV191" s="178"/>
    </row>
    <row r="192" spans="1:178" s="142" customFormat="1" ht="45" customHeight="1" x14ac:dyDescent="0.25">
      <c r="A192" s="146">
        <v>140</v>
      </c>
      <c r="B192" s="145">
        <v>2020</v>
      </c>
      <c r="C192" s="144"/>
      <c r="D192" s="148"/>
      <c r="E192" s="174" t="s">
        <v>153</v>
      </c>
      <c r="F192" s="148"/>
      <c r="G192" s="149"/>
      <c r="H192" s="150" t="s">
        <v>722</v>
      </c>
      <c r="I192" s="151" t="s">
        <v>132</v>
      </c>
      <c r="J192" s="152" t="s">
        <v>352</v>
      </c>
      <c r="K192" s="153">
        <v>45</v>
      </c>
      <c r="L192" s="154" t="str">
        <f>IF(ISERROR(VLOOKUP(K192,Eje_Pilar_Prop!$C$2:$E$104,2,FALSE))," ",VLOOKUP(K192,Eje_Pilar_Prop!$C$2:$E$104,2,FALSE))</f>
        <v>Gobernanza e influencia local, regional e internacional</v>
      </c>
      <c r="M192" s="154" t="str">
        <f>IF(ISERROR(VLOOKUP(K192,Eje_Pilar_Prop!$C$2:$E$104,3,FALSE))," ",VLOOKUP(K192,Eje_Pilar_Prop!$C$2:$E$104,3,FALSE))</f>
        <v>Eje Transversal 4 Gobierno Legitimo, Fortalecimiento Local y Eficiencia</v>
      </c>
      <c r="N192" s="155" t="s">
        <v>874</v>
      </c>
      <c r="O192" s="164"/>
      <c r="P192" s="150" t="s">
        <v>1028</v>
      </c>
      <c r="Q192" s="157">
        <v>183900</v>
      </c>
      <c r="R192" s="158"/>
      <c r="S192" s="159"/>
      <c r="T192" s="160"/>
      <c r="U192" s="157"/>
      <c r="V192" s="161">
        <f t="shared" si="5"/>
        <v>183900</v>
      </c>
      <c r="W192" s="162">
        <v>183900</v>
      </c>
      <c r="X192" s="163"/>
      <c r="Y192" s="163"/>
      <c r="Z192" s="163"/>
      <c r="AA192" s="145"/>
      <c r="AB192" s="145"/>
      <c r="AC192" s="145"/>
      <c r="AD192" s="164"/>
      <c r="AE192" s="165"/>
      <c r="AF192" s="163"/>
      <c r="AG192" s="157"/>
      <c r="AH192" s="146"/>
      <c r="AI192" s="146"/>
      <c r="AJ192" s="146"/>
      <c r="AK192" s="146"/>
      <c r="AL192" s="166">
        <f t="shared" si="6"/>
        <v>1</v>
      </c>
      <c r="AM192" s="177">
        <f>IF(SUMPRODUCT((A$14:A192=A192)*(B$14:B192=B192)*(D$14:D192=D192))&gt;1,0,1)</f>
        <v>0</v>
      </c>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78"/>
      <c r="DK192" s="178"/>
      <c r="DL192" s="178"/>
      <c r="DM192" s="178"/>
      <c r="DN192" s="178"/>
      <c r="DO192" s="178"/>
      <c r="DP192" s="178"/>
      <c r="DQ192" s="178"/>
      <c r="DR192" s="178"/>
      <c r="DS192" s="178"/>
      <c r="DT192" s="178"/>
      <c r="DU192" s="178"/>
      <c r="DV192" s="178"/>
      <c r="DW192" s="178"/>
      <c r="DX192" s="178"/>
      <c r="DY192" s="178"/>
      <c r="DZ192" s="178"/>
      <c r="EA192" s="178"/>
      <c r="EB192" s="178"/>
      <c r="EC192" s="178"/>
      <c r="ED192" s="178"/>
      <c r="EE192" s="178"/>
      <c r="EF192" s="178"/>
      <c r="EG192" s="178"/>
      <c r="EH192" s="178"/>
      <c r="EI192" s="178"/>
      <c r="EJ192" s="178"/>
      <c r="EK192" s="178"/>
      <c r="EL192" s="178"/>
      <c r="EM192" s="178"/>
      <c r="EN192" s="178"/>
      <c r="EO192" s="178"/>
      <c r="EP192" s="178"/>
      <c r="EQ192" s="178"/>
      <c r="ER192" s="178"/>
      <c r="ES192" s="178"/>
      <c r="ET192" s="178"/>
      <c r="EU192" s="178"/>
      <c r="EV192" s="178"/>
      <c r="EW192" s="178"/>
      <c r="EX192" s="178"/>
      <c r="EY192" s="178"/>
      <c r="EZ192" s="178"/>
      <c r="FA192" s="178"/>
      <c r="FB192" s="178"/>
      <c r="FC192" s="178"/>
      <c r="FD192" s="178"/>
      <c r="FE192" s="178"/>
      <c r="FF192" s="178"/>
      <c r="FG192" s="178"/>
      <c r="FH192" s="178"/>
      <c r="FI192" s="178"/>
      <c r="FJ192" s="178"/>
      <c r="FK192" s="178"/>
      <c r="FL192" s="178"/>
      <c r="FM192" s="178"/>
      <c r="FN192" s="178"/>
      <c r="FO192" s="178"/>
      <c r="FP192" s="178"/>
      <c r="FQ192" s="178"/>
      <c r="FR192" s="178"/>
      <c r="FS192" s="178"/>
      <c r="FT192" s="178"/>
      <c r="FU192" s="178"/>
      <c r="FV192" s="178"/>
    </row>
    <row r="193" spans="1:178" s="142" customFormat="1" ht="45" customHeight="1" x14ac:dyDescent="0.25">
      <c r="A193" s="146">
        <v>140</v>
      </c>
      <c r="B193" s="145">
        <v>2020</v>
      </c>
      <c r="C193" s="144"/>
      <c r="D193" s="148"/>
      <c r="E193" s="174" t="s">
        <v>153</v>
      </c>
      <c r="F193" s="148"/>
      <c r="G193" s="149"/>
      <c r="H193" s="150" t="s">
        <v>722</v>
      </c>
      <c r="I193" s="151" t="s">
        <v>132</v>
      </c>
      <c r="J193" s="152" t="s">
        <v>352</v>
      </c>
      <c r="K193" s="153">
        <v>45</v>
      </c>
      <c r="L193" s="154" t="str">
        <f>IF(ISERROR(VLOOKUP(K193,Eje_Pilar_Prop!$C$2:$E$104,2,FALSE))," ",VLOOKUP(K193,Eje_Pilar_Prop!$C$2:$E$104,2,FALSE))</f>
        <v>Gobernanza e influencia local, regional e internacional</v>
      </c>
      <c r="M193" s="154" t="str">
        <f>IF(ISERROR(VLOOKUP(K193,Eje_Pilar_Prop!$C$2:$E$104,3,FALSE))," ",VLOOKUP(K193,Eje_Pilar_Prop!$C$2:$E$104,3,FALSE))</f>
        <v>Eje Transversal 4 Gobierno Legitimo, Fortalecimiento Local y Eficiencia</v>
      </c>
      <c r="N193" s="155" t="s">
        <v>877</v>
      </c>
      <c r="O193" s="164"/>
      <c r="P193" s="150" t="s">
        <v>1028</v>
      </c>
      <c r="Q193" s="157">
        <v>122600</v>
      </c>
      <c r="R193" s="158"/>
      <c r="S193" s="159"/>
      <c r="T193" s="160"/>
      <c r="U193" s="157"/>
      <c r="V193" s="161">
        <f t="shared" si="5"/>
        <v>122600</v>
      </c>
      <c r="W193" s="162">
        <v>122600</v>
      </c>
      <c r="X193" s="163"/>
      <c r="Y193" s="163"/>
      <c r="Z193" s="163"/>
      <c r="AA193" s="145"/>
      <c r="AB193" s="145"/>
      <c r="AC193" s="145"/>
      <c r="AD193" s="164"/>
      <c r="AE193" s="165"/>
      <c r="AF193" s="163"/>
      <c r="AG193" s="157"/>
      <c r="AH193" s="146"/>
      <c r="AI193" s="146"/>
      <c r="AJ193" s="146"/>
      <c r="AK193" s="146"/>
      <c r="AL193" s="166">
        <f t="shared" si="6"/>
        <v>1</v>
      </c>
      <c r="AM193" s="177">
        <f>IF(SUMPRODUCT((A$14:A193=A193)*(B$14:B193=B193)*(D$14:D193=D193))&gt;1,0,1)</f>
        <v>0</v>
      </c>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78"/>
      <c r="DK193" s="178"/>
      <c r="DL193" s="178"/>
      <c r="DM193" s="178"/>
      <c r="DN193" s="178"/>
      <c r="DO193" s="178"/>
      <c r="DP193" s="178"/>
      <c r="DQ193" s="178"/>
      <c r="DR193" s="178"/>
      <c r="DS193" s="178"/>
      <c r="DT193" s="178"/>
      <c r="DU193" s="178"/>
      <c r="DV193" s="178"/>
      <c r="DW193" s="178"/>
      <c r="DX193" s="178"/>
      <c r="DY193" s="178"/>
      <c r="DZ193" s="178"/>
      <c r="EA193" s="178"/>
      <c r="EB193" s="178"/>
      <c r="EC193" s="178"/>
      <c r="ED193" s="178"/>
      <c r="EE193" s="178"/>
      <c r="EF193" s="178"/>
      <c r="EG193" s="178"/>
      <c r="EH193" s="178"/>
      <c r="EI193" s="178"/>
      <c r="EJ193" s="178"/>
      <c r="EK193" s="178"/>
      <c r="EL193" s="178"/>
      <c r="EM193" s="178"/>
      <c r="EN193" s="178"/>
      <c r="EO193" s="178"/>
      <c r="EP193" s="178"/>
      <c r="EQ193" s="178"/>
      <c r="ER193" s="178"/>
      <c r="ES193" s="178"/>
      <c r="ET193" s="178"/>
      <c r="EU193" s="178"/>
      <c r="EV193" s="178"/>
      <c r="EW193" s="178"/>
      <c r="EX193" s="178"/>
      <c r="EY193" s="178"/>
      <c r="EZ193" s="178"/>
      <c r="FA193" s="178"/>
      <c r="FB193" s="178"/>
      <c r="FC193" s="178"/>
      <c r="FD193" s="178"/>
      <c r="FE193" s="178"/>
      <c r="FF193" s="178"/>
      <c r="FG193" s="178"/>
      <c r="FH193" s="178"/>
      <c r="FI193" s="178"/>
      <c r="FJ193" s="178"/>
      <c r="FK193" s="178"/>
      <c r="FL193" s="178"/>
      <c r="FM193" s="178"/>
      <c r="FN193" s="178"/>
      <c r="FO193" s="178"/>
      <c r="FP193" s="178"/>
      <c r="FQ193" s="178"/>
      <c r="FR193" s="178"/>
      <c r="FS193" s="178"/>
      <c r="FT193" s="178"/>
      <c r="FU193" s="178"/>
      <c r="FV193" s="178"/>
    </row>
    <row r="194" spans="1:178" s="142" customFormat="1" ht="45" customHeight="1" x14ac:dyDescent="0.25">
      <c r="A194" s="146">
        <v>140</v>
      </c>
      <c r="B194" s="145">
        <v>2020</v>
      </c>
      <c r="C194" s="144"/>
      <c r="D194" s="148"/>
      <c r="E194" s="174" t="s">
        <v>153</v>
      </c>
      <c r="F194" s="148"/>
      <c r="G194" s="149"/>
      <c r="H194" s="150" t="s">
        <v>721</v>
      </c>
      <c r="I194" s="151" t="s">
        <v>132</v>
      </c>
      <c r="J194" s="152" t="s">
        <v>352</v>
      </c>
      <c r="K194" s="153">
        <v>18</v>
      </c>
      <c r="L194" s="154" t="str">
        <f>IF(ISERROR(VLOOKUP(K194,Eje_Pilar_Prop!$C$2:$E$104,2,FALSE))," ",VLOOKUP(K194,Eje_Pilar_Prop!$C$2:$E$104,2,FALSE))</f>
        <v>Mejor movilidad para todos</v>
      </c>
      <c r="M194" s="154" t="str">
        <f>IF(ISERROR(VLOOKUP(K194,Eje_Pilar_Prop!$C$2:$E$104,3,FALSE))," ",VLOOKUP(K194,Eje_Pilar_Prop!$C$2:$E$104,3,FALSE))</f>
        <v>Pilar 2 Democracía Urbana</v>
      </c>
      <c r="N194" s="155" t="s">
        <v>885</v>
      </c>
      <c r="O194" s="164"/>
      <c r="P194" s="150" t="s">
        <v>1028</v>
      </c>
      <c r="Q194" s="157">
        <v>453200</v>
      </c>
      <c r="R194" s="158"/>
      <c r="S194" s="159"/>
      <c r="T194" s="160"/>
      <c r="U194" s="157"/>
      <c r="V194" s="161">
        <f t="shared" si="5"/>
        <v>453200</v>
      </c>
      <c r="W194" s="162">
        <v>453200</v>
      </c>
      <c r="X194" s="163"/>
      <c r="Y194" s="163"/>
      <c r="Z194" s="163"/>
      <c r="AA194" s="145"/>
      <c r="AB194" s="145"/>
      <c r="AC194" s="145"/>
      <c r="AD194" s="164"/>
      <c r="AE194" s="165"/>
      <c r="AF194" s="163"/>
      <c r="AG194" s="157"/>
      <c r="AH194" s="146"/>
      <c r="AI194" s="146"/>
      <c r="AJ194" s="146"/>
      <c r="AK194" s="146"/>
      <c r="AL194" s="166">
        <f t="shared" si="6"/>
        <v>1</v>
      </c>
      <c r="AM194" s="177">
        <f>IF(SUMPRODUCT((A$14:A194=A194)*(B$14:B194=B194)*(D$14:D194=D194))&gt;1,0,1)</f>
        <v>0</v>
      </c>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78"/>
      <c r="DK194" s="178"/>
      <c r="DL194" s="178"/>
      <c r="DM194" s="178"/>
      <c r="DN194" s="178"/>
      <c r="DO194" s="178"/>
      <c r="DP194" s="178"/>
      <c r="DQ194" s="178"/>
      <c r="DR194" s="178"/>
      <c r="DS194" s="178"/>
      <c r="DT194" s="178"/>
      <c r="DU194" s="178"/>
      <c r="DV194" s="178"/>
      <c r="DW194" s="178"/>
      <c r="DX194" s="178"/>
      <c r="DY194" s="178"/>
      <c r="DZ194" s="178"/>
      <c r="EA194" s="178"/>
      <c r="EB194" s="178"/>
      <c r="EC194" s="178"/>
      <c r="ED194" s="178"/>
      <c r="EE194" s="178"/>
      <c r="EF194" s="178"/>
      <c r="EG194" s="178"/>
      <c r="EH194" s="178"/>
      <c r="EI194" s="178"/>
      <c r="EJ194" s="178"/>
      <c r="EK194" s="178"/>
      <c r="EL194" s="178"/>
      <c r="EM194" s="178"/>
      <c r="EN194" s="178"/>
      <c r="EO194" s="178"/>
      <c r="EP194" s="178"/>
      <c r="EQ194" s="178"/>
      <c r="ER194" s="178"/>
      <c r="ES194" s="178"/>
      <c r="ET194" s="178"/>
      <c r="EU194" s="178"/>
      <c r="EV194" s="178"/>
      <c r="EW194" s="178"/>
      <c r="EX194" s="178"/>
      <c r="EY194" s="178"/>
      <c r="EZ194" s="178"/>
      <c r="FA194" s="178"/>
      <c r="FB194" s="178"/>
      <c r="FC194" s="178"/>
      <c r="FD194" s="178"/>
      <c r="FE194" s="178"/>
      <c r="FF194" s="178"/>
      <c r="FG194" s="178"/>
      <c r="FH194" s="178"/>
      <c r="FI194" s="178"/>
      <c r="FJ194" s="178"/>
      <c r="FK194" s="178"/>
      <c r="FL194" s="178"/>
      <c r="FM194" s="178"/>
      <c r="FN194" s="178"/>
      <c r="FO194" s="178"/>
      <c r="FP194" s="178"/>
      <c r="FQ194" s="178"/>
      <c r="FR194" s="178"/>
      <c r="FS194" s="178"/>
      <c r="FT194" s="178"/>
      <c r="FU194" s="178"/>
      <c r="FV194" s="178"/>
    </row>
    <row r="195" spans="1:178" s="142" customFormat="1" ht="45" customHeight="1" x14ac:dyDescent="0.25">
      <c r="A195" s="146">
        <v>140</v>
      </c>
      <c r="B195" s="145">
        <v>2020</v>
      </c>
      <c r="C195" s="144"/>
      <c r="D195" s="148"/>
      <c r="E195" s="174" t="s">
        <v>153</v>
      </c>
      <c r="F195" s="148"/>
      <c r="G195" s="149"/>
      <c r="H195" s="150" t="s">
        <v>721</v>
      </c>
      <c r="I195" s="151" t="s">
        <v>132</v>
      </c>
      <c r="J195" s="152" t="s">
        <v>352</v>
      </c>
      <c r="K195" s="153">
        <v>19</v>
      </c>
      <c r="L195" s="154" t="str">
        <f>IF(ISERROR(VLOOKUP(K195,Eje_Pilar_Prop!$C$2:$E$104,2,FALSE))," ",VLOOKUP(K195,Eje_Pilar_Prop!$C$2:$E$104,2,FALSE))</f>
        <v>Seguridad y convivencia para todos</v>
      </c>
      <c r="M195" s="154" t="str">
        <f>IF(ISERROR(VLOOKUP(K195,Eje_Pilar_Prop!$C$2:$E$104,3,FALSE))," ",VLOOKUP(K195,Eje_Pilar_Prop!$C$2:$E$104,3,FALSE))</f>
        <v>Pilar 3 Construcción de Comunidad y Cultura Ciudadana</v>
      </c>
      <c r="N195" s="155" t="s">
        <v>887</v>
      </c>
      <c r="O195" s="164"/>
      <c r="P195" s="150" t="s">
        <v>1028</v>
      </c>
      <c r="Q195" s="157">
        <v>481900</v>
      </c>
      <c r="R195" s="158"/>
      <c r="S195" s="159"/>
      <c r="T195" s="160"/>
      <c r="U195" s="157"/>
      <c r="V195" s="161">
        <f t="shared" si="5"/>
        <v>481900</v>
      </c>
      <c r="W195" s="162">
        <v>481900</v>
      </c>
      <c r="X195" s="163"/>
      <c r="Y195" s="163"/>
      <c r="Z195" s="163"/>
      <c r="AA195" s="145"/>
      <c r="AB195" s="145"/>
      <c r="AC195" s="145"/>
      <c r="AD195" s="164"/>
      <c r="AE195" s="165"/>
      <c r="AF195" s="163"/>
      <c r="AG195" s="157"/>
      <c r="AH195" s="146"/>
      <c r="AI195" s="146"/>
      <c r="AJ195" s="146"/>
      <c r="AK195" s="146"/>
      <c r="AL195" s="166">
        <f t="shared" si="6"/>
        <v>1</v>
      </c>
      <c r="AM195" s="177">
        <f>IF(SUMPRODUCT((A$14:A195=A195)*(B$14:B195=B195)*(D$14:D195=D195))&gt;1,0,1)</f>
        <v>0</v>
      </c>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78"/>
      <c r="DK195" s="178"/>
      <c r="DL195" s="178"/>
      <c r="DM195" s="178"/>
      <c r="DN195" s="178"/>
      <c r="DO195" s="178"/>
      <c r="DP195" s="178"/>
      <c r="DQ195" s="178"/>
      <c r="DR195" s="178"/>
      <c r="DS195" s="178"/>
      <c r="DT195" s="178"/>
      <c r="DU195" s="178"/>
      <c r="DV195" s="178"/>
      <c r="DW195" s="178"/>
      <c r="DX195" s="178"/>
      <c r="DY195" s="178"/>
      <c r="DZ195" s="178"/>
      <c r="EA195" s="178"/>
      <c r="EB195" s="178"/>
      <c r="EC195" s="178"/>
      <c r="ED195" s="178"/>
      <c r="EE195" s="178"/>
      <c r="EF195" s="178"/>
      <c r="EG195" s="178"/>
      <c r="EH195" s="178"/>
      <c r="EI195" s="178"/>
      <c r="EJ195" s="178"/>
      <c r="EK195" s="178"/>
      <c r="EL195" s="178"/>
      <c r="EM195" s="178"/>
      <c r="EN195" s="178"/>
      <c r="EO195" s="178"/>
      <c r="EP195" s="178"/>
      <c r="EQ195" s="178"/>
      <c r="ER195" s="178"/>
      <c r="ES195" s="178"/>
      <c r="ET195" s="178"/>
      <c r="EU195" s="178"/>
      <c r="EV195" s="178"/>
      <c r="EW195" s="178"/>
      <c r="EX195" s="178"/>
      <c r="EY195" s="178"/>
      <c r="EZ195" s="178"/>
      <c r="FA195" s="178"/>
      <c r="FB195" s="178"/>
      <c r="FC195" s="178"/>
      <c r="FD195" s="178"/>
      <c r="FE195" s="178"/>
      <c r="FF195" s="178"/>
      <c r="FG195" s="178"/>
      <c r="FH195" s="178"/>
      <c r="FI195" s="178"/>
      <c r="FJ195" s="178"/>
      <c r="FK195" s="178"/>
      <c r="FL195" s="178"/>
      <c r="FM195" s="178"/>
      <c r="FN195" s="178"/>
      <c r="FO195" s="178"/>
      <c r="FP195" s="178"/>
      <c r="FQ195" s="178"/>
      <c r="FR195" s="178"/>
      <c r="FS195" s="178"/>
      <c r="FT195" s="178"/>
      <c r="FU195" s="178"/>
      <c r="FV195" s="178"/>
    </row>
    <row r="196" spans="1:178" s="142" customFormat="1" ht="45" customHeight="1" x14ac:dyDescent="0.25">
      <c r="A196" s="146">
        <v>140</v>
      </c>
      <c r="B196" s="145">
        <v>2020</v>
      </c>
      <c r="C196" s="144"/>
      <c r="D196" s="148"/>
      <c r="E196" s="174" t="s">
        <v>153</v>
      </c>
      <c r="F196" s="148"/>
      <c r="G196" s="149"/>
      <c r="H196" s="150" t="s">
        <v>721</v>
      </c>
      <c r="I196" s="151" t="s">
        <v>132</v>
      </c>
      <c r="J196" s="152" t="s">
        <v>352</v>
      </c>
      <c r="K196" s="153">
        <v>45</v>
      </c>
      <c r="L196" s="154" t="str">
        <f>IF(ISERROR(VLOOKUP(K196,Eje_Pilar_Prop!$C$2:$E$104,2,FALSE))," ",VLOOKUP(K196,Eje_Pilar_Prop!$C$2:$E$104,2,FALSE))</f>
        <v>Gobernanza e influencia local, regional e internacional</v>
      </c>
      <c r="M196" s="154" t="str">
        <f>IF(ISERROR(VLOOKUP(K196,Eje_Pilar_Prop!$C$2:$E$104,3,FALSE))," ",VLOOKUP(K196,Eje_Pilar_Prop!$C$2:$E$104,3,FALSE))</f>
        <v>Eje Transversal 4 Gobierno Legitimo, Fortalecimiento Local y Eficiencia</v>
      </c>
      <c r="N196" s="155" t="s">
        <v>874</v>
      </c>
      <c r="O196" s="164"/>
      <c r="P196" s="150" t="s">
        <v>1028</v>
      </c>
      <c r="Q196" s="157">
        <v>183900</v>
      </c>
      <c r="R196" s="158"/>
      <c r="S196" s="159"/>
      <c r="T196" s="160"/>
      <c r="U196" s="157"/>
      <c r="V196" s="161">
        <f t="shared" si="5"/>
        <v>183900</v>
      </c>
      <c r="W196" s="162">
        <v>183900</v>
      </c>
      <c r="X196" s="163"/>
      <c r="Y196" s="163"/>
      <c r="Z196" s="163"/>
      <c r="AA196" s="145"/>
      <c r="AB196" s="145"/>
      <c r="AC196" s="145"/>
      <c r="AD196" s="164"/>
      <c r="AE196" s="165"/>
      <c r="AF196" s="163"/>
      <c r="AG196" s="157"/>
      <c r="AH196" s="146"/>
      <c r="AI196" s="146"/>
      <c r="AJ196" s="146"/>
      <c r="AK196" s="146"/>
      <c r="AL196" s="166">
        <f t="shared" si="6"/>
        <v>1</v>
      </c>
      <c r="AM196" s="177">
        <f>IF(SUMPRODUCT((A$14:A196=A196)*(B$14:B196=B196)*(D$14:D196=D196))&gt;1,0,1)</f>
        <v>0</v>
      </c>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c r="EE196" s="178"/>
      <c r="EF196" s="178"/>
      <c r="EG196" s="178"/>
      <c r="EH196" s="178"/>
      <c r="EI196" s="178"/>
      <c r="EJ196" s="178"/>
      <c r="EK196" s="178"/>
      <c r="EL196" s="178"/>
      <c r="EM196" s="178"/>
      <c r="EN196" s="178"/>
      <c r="EO196" s="178"/>
      <c r="EP196" s="178"/>
      <c r="EQ196" s="178"/>
      <c r="ER196" s="178"/>
      <c r="ES196" s="178"/>
      <c r="ET196" s="178"/>
      <c r="EU196" s="178"/>
      <c r="EV196" s="178"/>
      <c r="EW196" s="178"/>
      <c r="EX196" s="178"/>
      <c r="EY196" s="178"/>
      <c r="EZ196" s="178"/>
      <c r="FA196" s="178"/>
      <c r="FB196" s="178"/>
      <c r="FC196" s="178"/>
      <c r="FD196" s="178"/>
      <c r="FE196" s="178"/>
      <c r="FF196" s="178"/>
      <c r="FG196" s="178"/>
      <c r="FH196" s="178"/>
      <c r="FI196" s="178"/>
      <c r="FJ196" s="178"/>
      <c r="FK196" s="178"/>
      <c r="FL196" s="178"/>
      <c r="FM196" s="178"/>
      <c r="FN196" s="178"/>
      <c r="FO196" s="178"/>
      <c r="FP196" s="178"/>
      <c r="FQ196" s="178"/>
      <c r="FR196" s="178"/>
      <c r="FS196" s="178"/>
      <c r="FT196" s="178"/>
      <c r="FU196" s="178"/>
      <c r="FV196" s="178"/>
    </row>
    <row r="197" spans="1:178" s="142" customFormat="1" ht="45" customHeight="1" x14ac:dyDescent="0.25">
      <c r="A197" s="146">
        <v>140</v>
      </c>
      <c r="B197" s="145">
        <v>2020</v>
      </c>
      <c r="C197" s="144"/>
      <c r="D197" s="148"/>
      <c r="E197" s="174" t="s">
        <v>153</v>
      </c>
      <c r="F197" s="148"/>
      <c r="G197" s="149"/>
      <c r="H197" s="150" t="s">
        <v>721</v>
      </c>
      <c r="I197" s="151" t="s">
        <v>132</v>
      </c>
      <c r="J197" s="152" t="s">
        <v>352</v>
      </c>
      <c r="K197" s="153">
        <v>45</v>
      </c>
      <c r="L197" s="154" t="str">
        <f>IF(ISERROR(VLOOKUP(K197,Eje_Pilar_Prop!$C$2:$E$104,2,FALSE))," ",VLOOKUP(K197,Eje_Pilar_Prop!$C$2:$E$104,2,FALSE))</f>
        <v>Gobernanza e influencia local, regional e internacional</v>
      </c>
      <c r="M197" s="154" t="str">
        <f>IF(ISERROR(VLOOKUP(K197,Eje_Pilar_Prop!$C$2:$E$104,3,FALSE))," ",VLOOKUP(K197,Eje_Pilar_Prop!$C$2:$E$104,3,FALSE))</f>
        <v>Eje Transversal 4 Gobierno Legitimo, Fortalecimiento Local y Eficiencia</v>
      </c>
      <c r="N197" s="155" t="s">
        <v>877</v>
      </c>
      <c r="O197" s="164"/>
      <c r="P197" s="150" t="s">
        <v>1028</v>
      </c>
      <c r="Q197" s="157">
        <v>122600</v>
      </c>
      <c r="R197" s="158"/>
      <c r="S197" s="159"/>
      <c r="T197" s="160"/>
      <c r="U197" s="157"/>
      <c r="V197" s="161">
        <f t="shared" si="5"/>
        <v>122600</v>
      </c>
      <c r="W197" s="162">
        <v>122600</v>
      </c>
      <c r="X197" s="163"/>
      <c r="Y197" s="163"/>
      <c r="Z197" s="163"/>
      <c r="AA197" s="145"/>
      <c r="AB197" s="145"/>
      <c r="AC197" s="145"/>
      <c r="AD197" s="164"/>
      <c r="AE197" s="165"/>
      <c r="AF197" s="163"/>
      <c r="AG197" s="157"/>
      <c r="AH197" s="146"/>
      <c r="AI197" s="146"/>
      <c r="AJ197" s="146"/>
      <c r="AK197" s="146"/>
      <c r="AL197" s="166">
        <f t="shared" si="6"/>
        <v>1</v>
      </c>
      <c r="AM197" s="177">
        <f>IF(SUMPRODUCT((A$14:A197=A197)*(B$14:B197=B197)*(D$14:D197=D197))&gt;1,0,1)</f>
        <v>0</v>
      </c>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78"/>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c r="EE197" s="178"/>
      <c r="EF197" s="178"/>
      <c r="EG197" s="178"/>
      <c r="EH197" s="178"/>
      <c r="EI197" s="178"/>
      <c r="EJ197" s="178"/>
      <c r="EK197" s="178"/>
      <c r="EL197" s="178"/>
      <c r="EM197" s="178"/>
      <c r="EN197" s="178"/>
      <c r="EO197" s="178"/>
      <c r="EP197" s="178"/>
      <c r="EQ197" s="178"/>
      <c r="ER197" s="178"/>
      <c r="ES197" s="178"/>
      <c r="ET197" s="178"/>
      <c r="EU197" s="178"/>
      <c r="EV197" s="178"/>
      <c r="EW197" s="178"/>
      <c r="EX197" s="178"/>
      <c r="EY197" s="178"/>
      <c r="EZ197" s="178"/>
      <c r="FA197" s="178"/>
      <c r="FB197" s="178"/>
      <c r="FC197" s="178"/>
      <c r="FD197" s="178"/>
      <c r="FE197" s="178"/>
      <c r="FF197" s="178"/>
      <c r="FG197" s="178"/>
      <c r="FH197" s="178"/>
      <c r="FI197" s="178"/>
      <c r="FJ197" s="178"/>
      <c r="FK197" s="178"/>
      <c r="FL197" s="178"/>
      <c r="FM197" s="178"/>
      <c r="FN197" s="178"/>
      <c r="FO197" s="178"/>
      <c r="FP197" s="178"/>
      <c r="FQ197" s="178"/>
      <c r="FR197" s="178"/>
      <c r="FS197" s="178"/>
      <c r="FT197" s="178"/>
      <c r="FU197" s="178"/>
      <c r="FV197" s="178"/>
    </row>
    <row r="198" spans="1:178" ht="45" customHeight="1" x14ac:dyDescent="0.25">
      <c r="A198" s="146">
        <v>168</v>
      </c>
      <c r="B198" s="145">
        <v>2020</v>
      </c>
      <c r="C198" s="144" t="s">
        <v>344</v>
      </c>
      <c r="D198" s="148" t="s">
        <v>1537</v>
      </c>
      <c r="E198" s="150" t="s">
        <v>137</v>
      </c>
      <c r="F198" s="148" t="s">
        <v>32</v>
      </c>
      <c r="G198" s="149" t="s">
        <v>150</v>
      </c>
      <c r="H198" s="150" t="s">
        <v>720</v>
      </c>
      <c r="I198" s="151" t="s">
        <v>132</v>
      </c>
      <c r="J198" s="152" t="s">
        <v>352</v>
      </c>
      <c r="K198" s="153">
        <v>3</v>
      </c>
      <c r="L198" s="154" t="str">
        <f>IF(ISERROR(VLOOKUP(K198,Eje_Pilar_Prop!$C$2:$E$104,2,FALSE))," ",VLOOKUP(K198,Eje_Pilar_Prop!$C$2:$E$104,2,FALSE))</f>
        <v>Igualdad y autonomía para una Bogotá incluyente</v>
      </c>
      <c r="M198" s="154" t="str">
        <f>IF(ISERROR(VLOOKUP(K198,Eje_Pilar_Prop!$C$2:$E$104,3,FALSE))," ",VLOOKUP(K198,Eje_Pilar_Prop!$C$2:$E$104,3,FALSE))</f>
        <v>Pilar 1 Igualdad de Calidad de Vida</v>
      </c>
      <c r="N198" s="155" t="s">
        <v>875</v>
      </c>
      <c r="O198" s="164">
        <v>860070301</v>
      </c>
      <c r="P198" s="150" t="s">
        <v>1060</v>
      </c>
      <c r="Q198" s="157">
        <v>10102857418</v>
      </c>
      <c r="R198" s="158"/>
      <c r="S198" s="159">
        <v>-2020571484</v>
      </c>
      <c r="T198" s="160"/>
      <c r="U198" s="157"/>
      <c r="V198" s="161">
        <f t="shared" si="5"/>
        <v>8082285934</v>
      </c>
      <c r="W198" s="162">
        <v>6465828747</v>
      </c>
      <c r="X198" s="163">
        <v>43957</v>
      </c>
      <c r="Y198" s="163">
        <v>43966</v>
      </c>
      <c r="Z198" s="163">
        <v>44113</v>
      </c>
      <c r="AA198" s="145">
        <v>120</v>
      </c>
      <c r="AB198" s="145">
        <v>2</v>
      </c>
      <c r="AC198" s="145">
        <v>20</v>
      </c>
      <c r="AD198" s="164"/>
      <c r="AE198" s="165"/>
      <c r="AF198" s="163"/>
      <c r="AG198" s="157"/>
      <c r="AH198" s="146"/>
      <c r="AI198" s="146"/>
      <c r="AJ198" s="146" t="s">
        <v>1471</v>
      </c>
      <c r="AK198" s="146"/>
      <c r="AL198" s="166">
        <f t="shared" si="6"/>
        <v>0.79999999997525451</v>
      </c>
      <c r="AM198" s="177">
        <f>IF(SUMPRODUCT((A$14:A198=A198)*(B$14:B198=B198)*(D$14:D198=D198))&gt;1,0,1)</f>
        <v>1</v>
      </c>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78"/>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c r="EE198" s="178"/>
      <c r="EF198" s="178"/>
      <c r="EG198" s="178"/>
      <c r="EH198" s="178"/>
      <c r="EI198" s="178"/>
      <c r="EJ198" s="178"/>
      <c r="EK198" s="178"/>
      <c r="EL198" s="178"/>
      <c r="EM198" s="178"/>
      <c r="EN198" s="178"/>
      <c r="EO198" s="178"/>
      <c r="EP198" s="178"/>
      <c r="EQ198" s="178"/>
      <c r="ER198" s="178"/>
      <c r="ES198" s="178"/>
      <c r="ET198" s="178"/>
      <c r="EU198" s="178"/>
      <c r="EV198" s="178"/>
      <c r="EW198" s="178"/>
      <c r="EX198" s="178"/>
      <c r="EY198" s="178"/>
      <c r="EZ198" s="178"/>
      <c r="FA198" s="178"/>
      <c r="FB198" s="178"/>
      <c r="FC198" s="178"/>
      <c r="FD198" s="178"/>
      <c r="FE198" s="178"/>
      <c r="FF198" s="178"/>
      <c r="FG198" s="178"/>
      <c r="FH198" s="178"/>
      <c r="FI198" s="178"/>
      <c r="FJ198" s="178"/>
      <c r="FK198" s="178"/>
      <c r="FL198" s="178"/>
      <c r="FM198" s="178"/>
      <c r="FN198" s="178"/>
      <c r="FO198" s="178"/>
      <c r="FP198" s="178"/>
      <c r="FQ198" s="178"/>
      <c r="FR198" s="178"/>
      <c r="FS198" s="178"/>
      <c r="FT198" s="178"/>
      <c r="FU198" s="178"/>
      <c r="FV198" s="178"/>
    </row>
    <row r="199" spans="1:178" s="142" customFormat="1" ht="45" customHeight="1" x14ac:dyDescent="0.25">
      <c r="A199" s="146">
        <v>175</v>
      </c>
      <c r="B199" s="145">
        <v>2020</v>
      </c>
      <c r="C199" s="144"/>
      <c r="D199" s="148"/>
      <c r="E199" s="174" t="s">
        <v>153</v>
      </c>
      <c r="F199" s="148"/>
      <c r="G199" s="149"/>
      <c r="H199" s="150" t="s">
        <v>719</v>
      </c>
      <c r="I199" s="151" t="s">
        <v>132</v>
      </c>
      <c r="J199" s="152" t="s">
        <v>352</v>
      </c>
      <c r="K199" s="153">
        <v>18</v>
      </c>
      <c r="L199" s="154" t="str">
        <f>IF(ISERROR(VLOOKUP(K199,Eje_Pilar_Prop!$C$2:$E$104,2,FALSE))," ",VLOOKUP(K199,Eje_Pilar_Prop!$C$2:$E$104,2,FALSE))</f>
        <v>Mejor movilidad para todos</v>
      </c>
      <c r="M199" s="154" t="str">
        <f>IF(ISERROR(VLOOKUP(K199,Eje_Pilar_Prop!$C$2:$E$104,3,FALSE))," ",VLOOKUP(K199,Eje_Pilar_Prop!$C$2:$E$104,3,FALSE))</f>
        <v>Pilar 2 Democracía Urbana</v>
      </c>
      <c r="N199" s="155" t="s">
        <v>885</v>
      </c>
      <c r="O199" s="164"/>
      <c r="P199" s="150" t="s">
        <v>1028</v>
      </c>
      <c r="Q199" s="157">
        <v>1275</v>
      </c>
      <c r="R199" s="158"/>
      <c r="S199" s="159"/>
      <c r="T199" s="160"/>
      <c r="U199" s="157"/>
      <c r="V199" s="161">
        <f t="shared" si="5"/>
        <v>1275</v>
      </c>
      <c r="W199" s="162">
        <v>1275</v>
      </c>
      <c r="X199" s="163"/>
      <c r="Y199" s="163"/>
      <c r="Z199" s="163"/>
      <c r="AA199" s="145"/>
      <c r="AB199" s="145"/>
      <c r="AC199" s="145"/>
      <c r="AD199" s="164"/>
      <c r="AE199" s="165"/>
      <c r="AF199" s="163"/>
      <c r="AG199" s="157"/>
      <c r="AH199" s="146"/>
      <c r="AI199" s="146"/>
      <c r="AJ199" s="146"/>
      <c r="AK199" s="146"/>
      <c r="AL199" s="166">
        <f t="shared" si="6"/>
        <v>1</v>
      </c>
      <c r="AM199" s="177">
        <v>0</v>
      </c>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78"/>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c r="EE199" s="178"/>
      <c r="EF199" s="178"/>
      <c r="EG199" s="178"/>
      <c r="EH199" s="178"/>
      <c r="EI199" s="178"/>
      <c r="EJ199" s="178"/>
      <c r="EK199" s="178"/>
      <c r="EL199" s="178"/>
      <c r="EM199" s="178"/>
      <c r="EN199" s="178"/>
      <c r="EO199" s="178"/>
      <c r="EP199" s="178"/>
      <c r="EQ199" s="178"/>
      <c r="ER199" s="178"/>
      <c r="ES199" s="178"/>
      <c r="ET199" s="178"/>
      <c r="EU199" s="178"/>
      <c r="EV199" s="178"/>
      <c r="EW199" s="178"/>
      <c r="EX199" s="178"/>
      <c r="EY199" s="178"/>
      <c r="EZ199" s="178"/>
      <c r="FA199" s="178"/>
      <c r="FB199" s="178"/>
      <c r="FC199" s="178"/>
      <c r="FD199" s="178"/>
      <c r="FE199" s="178"/>
      <c r="FF199" s="178"/>
      <c r="FG199" s="178"/>
      <c r="FH199" s="178"/>
      <c r="FI199" s="178"/>
      <c r="FJ199" s="178"/>
      <c r="FK199" s="178"/>
      <c r="FL199" s="178"/>
      <c r="FM199" s="178"/>
      <c r="FN199" s="178"/>
      <c r="FO199" s="178"/>
      <c r="FP199" s="178"/>
      <c r="FQ199" s="178"/>
      <c r="FR199" s="178"/>
      <c r="FS199" s="178"/>
      <c r="FT199" s="178"/>
      <c r="FU199" s="178"/>
      <c r="FV199" s="178"/>
    </row>
    <row r="200" spans="1:178" s="142" customFormat="1" ht="45" customHeight="1" x14ac:dyDescent="0.25">
      <c r="A200" s="146">
        <v>175</v>
      </c>
      <c r="B200" s="145">
        <v>2020</v>
      </c>
      <c r="C200" s="144"/>
      <c r="D200" s="148"/>
      <c r="E200" s="174" t="s">
        <v>153</v>
      </c>
      <c r="F200" s="148"/>
      <c r="G200" s="149"/>
      <c r="H200" s="150" t="s">
        <v>719</v>
      </c>
      <c r="I200" s="151" t="s">
        <v>132</v>
      </c>
      <c r="J200" s="152" t="s">
        <v>352</v>
      </c>
      <c r="K200" s="153">
        <v>19</v>
      </c>
      <c r="L200" s="154" t="str">
        <f>IF(ISERROR(VLOOKUP(K200,Eje_Pilar_Prop!$C$2:$E$104,2,FALSE))," ",VLOOKUP(K200,Eje_Pilar_Prop!$C$2:$E$104,2,FALSE))</f>
        <v>Seguridad y convivencia para todos</v>
      </c>
      <c r="M200" s="154" t="str">
        <f>IF(ISERROR(VLOOKUP(K200,Eje_Pilar_Prop!$C$2:$E$104,3,FALSE))," ",VLOOKUP(K200,Eje_Pilar_Prop!$C$2:$E$104,3,FALSE))</f>
        <v>Pilar 3 Construcción de Comunidad y Cultura Ciudadana</v>
      </c>
      <c r="N200" s="155" t="s">
        <v>887</v>
      </c>
      <c r="O200" s="164"/>
      <c r="P200" s="150" t="s">
        <v>1028</v>
      </c>
      <c r="Q200" s="157">
        <v>1275</v>
      </c>
      <c r="R200" s="158"/>
      <c r="S200" s="159"/>
      <c r="T200" s="160"/>
      <c r="U200" s="157"/>
      <c r="V200" s="161">
        <f t="shared" si="5"/>
        <v>1275</v>
      </c>
      <c r="W200" s="162">
        <v>1275</v>
      </c>
      <c r="X200" s="163"/>
      <c r="Y200" s="163"/>
      <c r="Z200" s="163"/>
      <c r="AA200" s="145"/>
      <c r="AB200" s="145"/>
      <c r="AC200" s="145"/>
      <c r="AD200" s="164"/>
      <c r="AE200" s="165"/>
      <c r="AF200" s="163"/>
      <c r="AG200" s="157"/>
      <c r="AH200" s="146"/>
      <c r="AI200" s="146"/>
      <c r="AJ200" s="146"/>
      <c r="AK200" s="146"/>
      <c r="AL200" s="166">
        <f t="shared" si="6"/>
        <v>1</v>
      </c>
      <c r="AM200" s="177">
        <f>IF(SUMPRODUCT((A$14:A200=A200)*(B$14:B200=B200)*(D$14:D200=D200))&gt;1,0,1)</f>
        <v>0</v>
      </c>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c r="EE200" s="178"/>
      <c r="EF200" s="178"/>
      <c r="EG200" s="178"/>
      <c r="EH200" s="178"/>
      <c r="EI200" s="178"/>
      <c r="EJ200" s="178"/>
      <c r="EK200" s="178"/>
      <c r="EL200" s="178"/>
      <c r="EM200" s="178"/>
      <c r="EN200" s="178"/>
      <c r="EO200" s="178"/>
      <c r="EP200" s="178"/>
      <c r="EQ200" s="178"/>
      <c r="ER200" s="178"/>
      <c r="ES200" s="178"/>
      <c r="ET200" s="178"/>
      <c r="EU200" s="178"/>
      <c r="EV200" s="178"/>
      <c r="EW200" s="178"/>
      <c r="EX200" s="178"/>
      <c r="EY200" s="178"/>
      <c r="EZ200" s="178"/>
      <c r="FA200" s="178"/>
      <c r="FB200" s="178"/>
      <c r="FC200" s="178"/>
      <c r="FD200" s="178"/>
      <c r="FE200" s="178"/>
      <c r="FF200" s="178"/>
      <c r="FG200" s="178"/>
      <c r="FH200" s="178"/>
      <c r="FI200" s="178"/>
      <c r="FJ200" s="178"/>
      <c r="FK200" s="178"/>
      <c r="FL200" s="178"/>
      <c r="FM200" s="178"/>
      <c r="FN200" s="178"/>
      <c r="FO200" s="178"/>
      <c r="FP200" s="178"/>
      <c r="FQ200" s="178"/>
      <c r="FR200" s="178"/>
      <c r="FS200" s="178"/>
      <c r="FT200" s="178"/>
      <c r="FU200" s="178"/>
      <c r="FV200" s="178"/>
    </row>
    <row r="201" spans="1:178" s="142" customFormat="1" ht="45" customHeight="1" x14ac:dyDescent="0.25">
      <c r="A201" s="146">
        <v>175</v>
      </c>
      <c r="B201" s="145">
        <v>2020</v>
      </c>
      <c r="C201" s="144"/>
      <c r="D201" s="148"/>
      <c r="E201" s="174" t="s">
        <v>153</v>
      </c>
      <c r="F201" s="148"/>
      <c r="G201" s="149"/>
      <c r="H201" s="150" t="s">
        <v>719</v>
      </c>
      <c r="I201" s="151" t="s">
        <v>132</v>
      </c>
      <c r="J201" s="152" t="s">
        <v>352</v>
      </c>
      <c r="K201" s="153">
        <v>45</v>
      </c>
      <c r="L201" s="154" t="str">
        <f>IF(ISERROR(VLOOKUP(K201,Eje_Pilar_Prop!$C$2:$E$104,2,FALSE))," ",VLOOKUP(K201,Eje_Pilar_Prop!$C$2:$E$104,2,FALSE))</f>
        <v>Gobernanza e influencia local, regional e internacional</v>
      </c>
      <c r="M201" s="154" t="str">
        <f>IF(ISERROR(VLOOKUP(K201,Eje_Pilar_Prop!$C$2:$E$104,3,FALSE))," ",VLOOKUP(K201,Eje_Pilar_Prop!$C$2:$E$104,3,FALSE))</f>
        <v>Eje Transversal 4 Gobierno Legitimo, Fortalecimiento Local y Eficiencia</v>
      </c>
      <c r="N201" s="155" t="s">
        <v>874</v>
      </c>
      <c r="O201" s="164"/>
      <c r="P201" s="150" t="s">
        <v>1028</v>
      </c>
      <c r="Q201" s="157">
        <v>1275</v>
      </c>
      <c r="R201" s="158"/>
      <c r="S201" s="159"/>
      <c r="T201" s="160"/>
      <c r="U201" s="157"/>
      <c r="V201" s="161">
        <f t="shared" si="5"/>
        <v>1275</v>
      </c>
      <c r="W201" s="162">
        <v>1275</v>
      </c>
      <c r="X201" s="163"/>
      <c r="Y201" s="163"/>
      <c r="Z201" s="163"/>
      <c r="AA201" s="145"/>
      <c r="AB201" s="145"/>
      <c r="AC201" s="145"/>
      <c r="AD201" s="164"/>
      <c r="AE201" s="165"/>
      <c r="AF201" s="163"/>
      <c r="AG201" s="157"/>
      <c r="AH201" s="146"/>
      <c r="AI201" s="146"/>
      <c r="AJ201" s="146"/>
      <c r="AK201" s="146"/>
      <c r="AL201" s="166">
        <f t="shared" si="6"/>
        <v>1</v>
      </c>
      <c r="AM201" s="177">
        <f>IF(SUMPRODUCT((A$14:A201=A201)*(B$14:B201=B201)*(D$14:D201=D201))&gt;1,0,1)</f>
        <v>0</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c r="CV201" s="178"/>
      <c r="CW201" s="178"/>
      <c r="CX201" s="178"/>
      <c r="CY201" s="178"/>
      <c r="CZ201" s="178"/>
      <c r="DA201" s="178"/>
      <c r="DB201" s="178"/>
      <c r="DC201" s="178"/>
      <c r="DD201" s="178"/>
      <c r="DE201" s="178"/>
      <c r="DF201" s="178"/>
      <c r="DG201" s="178"/>
      <c r="DH201" s="178"/>
      <c r="DI201" s="178"/>
      <c r="DJ201" s="178"/>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c r="EE201" s="178"/>
      <c r="EF201" s="178"/>
      <c r="EG201" s="178"/>
      <c r="EH201" s="178"/>
      <c r="EI201" s="178"/>
      <c r="EJ201" s="178"/>
      <c r="EK201" s="178"/>
      <c r="EL201" s="178"/>
      <c r="EM201" s="178"/>
      <c r="EN201" s="178"/>
      <c r="EO201" s="178"/>
      <c r="EP201" s="178"/>
      <c r="EQ201" s="178"/>
      <c r="ER201" s="178"/>
      <c r="ES201" s="178"/>
      <c r="ET201" s="178"/>
      <c r="EU201" s="178"/>
      <c r="EV201" s="178"/>
      <c r="EW201" s="178"/>
      <c r="EX201" s="178"/>
      <c r="EY201" s="178"/>
      <c r="EZ201" s="178"/>
      <c r="FA201" s="178"/>
      <c r="FB201" s="178"/>
      <c r="FC201" s="178"/>
      <c r="FD201" s="178"/>
      <c r="FE201" s="178"/>
      <c r="FF201" s="178"/>
      <c r="FG201" s="178"/>
      <c r="FH201" s="178"/>
      <c r="FI201" s="178"/>
      <c r="FJ201" s="178"/>
      <c r="FK201" s="178"/>
      <c r="FL201" s="178"/>
      <c r="FM201" s="178"/>
      <c r="FN201" s="178"/>
      <c r="FO201" s="178"/>
      <c r="FP201" s="178"/>
      <c r="FQ201" s="178"/>
      <c r="FR201" s="178"/>
      <c r="FS201" s="178"/>
      <c r="FT201" s="178"/>
      <c r="FU201" s="178"/>
      <c r="FV201" s="178"/>
    </row>
    <row r="202" spans="1:178" s="142" customFormat="1" ht="45" customHeight="1" x14ac:dyDescent="0.25">
      <c r="A202" s="146">
        <v>175</v>
      </c>
      <c r="B202" s="145">
        <v>2020</v>
      </c>
      <c r="C202" s="144"/>
      <c r="D202" s="148"/>
      <c r="E202" s="174" t="s">
        <v>153</v>
      </c>
      <c r="F202" s="148"/>
      <c r="G202" s="149"/>
      <c r="H202" s="150" t="s">
        <v>719</v>
      </c>
      <c r="I202" s="151" t="s">
        <v>132</v>
      </c>
      <c r="J202" s="152" t="s">
        <v>352</v>
      </c>
      <c r="K202" s="153">
        <v>45</v>
      </c>
      <c r="L202" s="154" t="str">
        <f>IF(ISERROR(VLOOKUP(K202,Eje_Pilar_Prop!$C$2:$E$104,2,FALSE))," ",VLOOKUP(K202,Eje_Pilar_Prop!$C$2:$E$104,2,FALSE))</f>
        <v>Gobernanza e influencia local, regional e internacional</v>
      </c>
      <c r="M202" s="154" t="str">
        <f>IF(ISERROR(VLOOKUP(K202,Eje_Pilar_Prop!$C$2:$E$104,3,FALSE))," ",VLOOKUP(K202,Eje_Pilar_Prop!$C$2:$E$104,3,FALSE))</f>
        <v>Eje Transversal 4 Gobierno Legitimo, Fortalecimiento Local y Eficiencia</v>
      </c>
      <c r="N202" s="155" t="s">
        <v>877</v>
      </c>
      <c r="O202" s="164"/>
      <c r="P202" s="150" t="s">
        <v>1028</v>
      </c>
      <c r="Q202" s="157">
        <v>1275</v>
      </c>
      <c r="R202" s="158"/>
      <c r="S202" s="159"/>
      <c r="T202" s="160"/>
      <c r="U202" s="157"/>
      <c r="V202" s="161">
        <f t="shared" si="5"/>
        <v>1275</v>
      </c>
      <c r="W202" s="162">
        <v>1275</v>
      </c>
      <c r="X202" s="163"/>
      <c r="Y202" s="163"/>
      <c r="Z202" s="163"/>
      <c r="AA202" s="145"/>
      <c r="AB202" s="145"/>
      <c r="AC202" s="145"/>
      <c r="AD202" s="164"/>
      <c r="AE202" s="165"/>
      <c r="AF202" s="163"/>
      <c r="AG202" s="157"/>
      <c r="AH202" s="146"/>
      <c r="AI202" s="146"/>
      <c r="AJ202" s="146"/>
      <c r="AK202" s="146"/>
      <c r="AL202" s="166">
        <f t="shared" si="6"/>
        <v>1</v>
      </c>
      <c r="AM202" s="177">
        <f>IF(SUMPRODUCT((A$14:A202=A202)*(B$14:B202=B202)*(D$14:D202=D202))&gt;1,0,1)</f>
        <v>0</v>
      </c>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c r="CV202" s="178"/>
      <c r="CW202" s="178"/>
      <c r="CX202" s="178"/>
      <c r="CY202" s="178"/>
      <c r="CZ202" s="178"/>
      <c r="DA202" s="178"/>
      <c r="DB202" s="178"/>
      <c r="DC202" s="178"/>
      <c r="DD202" s="178"/>
      <c r="DE202" s="178"/>
      <c r="DF202" s="178"/>
      <c r="DG202" s="178"/>
      <c r="DH202" s="178"/>
      <c r="DI202" s="178"/>
      <c r="DJ202" s="178"/>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c r="EE202" s="178"/>
      <c r="EF202" s="178"/>
      <c r="EG202" s="178"/>
      <c r="EH202" s="178"/>
      <c r="EI202" s="178"/>
      <c r="EJ202" s="178"/>
      <c r="EK202" s="178"/>
      <c r="EL202" s="178"/>
      <c r="EM202" s="178"/>
      <c r="EN202" s="178"/>
      <c r="EO202" s="178"/>
      <c r="EP202" s="178"/>
      <c r="EQ202" s="178"/>
      <c r="ER202" s="178"/>
      <c r="ES202" s="178"/>
      <c r="ET202" s="178"/>
      <c r="EU202" s="178"/>
      <c r="EV202" s="178"/>
      <c r="EW202" s="178"/>
      <c r="EX202" s="178"/>
      <c r="EY202" s="178"/>
      <c r="EZ202" s="178"/>
      <c r="FA202" s="178"/>
      <c r="FB202" s="178"/>
      <c r="FC202" s="178"/>
      <c r="FD202" s="178"/>
      <c r="FE202" s="178"/>
      <c r="FF202" s="178"/>
      <c r="FG202" s="178"/>
      <c r="FH202" s="178"/>
      <c r="FI202" s="178"/>
      <c r="FJ202" s="178"/>
      <c r="FK202" s="178"/>
      <c r="FL202" s="178"/>
      <c r="FM202" s="178"/>
      <c r="FN202" s="178"/>
      <c r="FO202" s="178"/>
      <c r="FP202" s="178"/>
      <c r="FQ202" s="178"/>
      <c r="FR202" s="178"/>
      <c r="FS202" s="178"/>
      <c r="FT202" s="178"/>
      <c r="FU202" s="178"/>
      <c r="FV202" s="178"/>
    </row>
    <row r="203" spans="1:178" s="142" customFormat="1" ht="45" customHeight="1" x14ac:dyDescent="0.25">
      <c r="A203" s="146">
        <v>175</v>
      </c>
      <c r="B203" s="145">
        <v>2020</v>
      </c>
      <c r="C203" s="144"/>
      <c r="D203" s="148"/>
      <c r="E203" s="174" t="s">
        <v>153</v>
      </c>
      <c r="F203" s="148"/>
      <c r="G203" s="149"/>
      <c r="H203" s="150" t="s">
        <v>719</v>
      </c>
      <c r="I203" s="151" t="s">
        <v>132</v>
      </c>
      <c r="J203" s="152" t="s">
        <v>352</v>
      </c>
      <c r="K203" s="153">
        <v>18</v>
      </c>
      <c r="L203" s="154" t="str">
        <f>IF(ISERROR(VLOOKUP(K203,Eje_Pilar_Prop!$C$2:$E$104,2,FALSE))," ",VLOOKUP(K203,Eje_Pilar_Prop!$C$2:$E$104,2,FALSE))</f>
        <v>Mejor movilidad para todos</v>
      </c>
      <c r="M203" s="154" t="str">
        <f>IF(ISERROR(VLOOKUP(K203,Eje_Pilar_Prop!$C$2:$E$104,3,FALSE))," ",VLOOKUP(K203,Eje_Pilar_Prop!$C$2:$E$104,3,FALSE))</f>
        <v>Pilar 2 Democracía Urbana</v>
      </c>
      <c r="N203" s="155" t="s">
        <v>885</v>
      </c>
      <c r="O203" s="164"/>
      <c r="P203" s="150" t="s">
        <v>1028</v>
      </c>
      <c r="Q203" s="157">
        <v>850</v>
      </c>
      <c r="R203" s="158"/>
      <c r="S203" s="159"/>
      <c r="T203" s="160"/>
      <c r="U203" s="157"/>
      <c r="V203" s="161">
        <f t="shared" si="5"/>
        <v>850</v>
      </c>
      <c r="W203" s="162">
        <v>850</v>
      </c>
      <c r="X203" s="163"/>
      <c r="Y203" s="163"/>
      <c r="Z203" s="163"/>
      <c r="AA203" s="145"/>
      <c r="AB203" s="145"/>
      <c r="AC203" s="145"/>
      <c r="AD203" s="164"/>
      <c r="AE203" s="165"/>
      <c r="AF203" s="163"/>
      <c r="AG203" s="157"/>
      <c r="AH203" s="146"/>
      <c r="AI203" s="146"/>
      <c r="AJ203" s="146"/>
      <c r="AK203" s="146"/>
      <c r="AL203" s="166">
        <f t="shared" si="6"/>
        <v>1</v>
      </c>
      <c r="AM203" s="177">
        <f>IF(SUMPRODUCT((A$14:A203=A203)*(B$14:B203=B203)*(D$14:D203=D203))&gt;1,0,1)</f>
        <v>0</v>
      </c>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78"/>
      <c r="CW203" s="178"/>
      <c r="CX203" s="178"/>
      <c r="CY203" s="178"/>
      <c r="CZ203" s="178"/>
      <c r="DA203" s="178"/>
      <c r="DB203" s="178"/>
      <c r="DC203" s="178"/>
      <c r="DD203" s="178"/>
      <c r="DE203" s="178"/>
      <c r="DF203" s="178"/>
      <c r="DG203" s="178"/>
      <c r="DH203" s="178"/>
      <c r="DI203" s="178"/>
      <c r="DJ203" s="178"/>
      <c r="DK203" s="178"/>
      <c r="DL203" s="178"/>
      <c r="DM203" s="178"/>
      <c r="DN203" s="178"/>
      <c r="DO203" s="178"/>
      <c r="DP203" s="178"/>
      <c r="DQ203" s="178"/>
      <c r="DR203" s="178"/>
      <c r="DS203" s="178"/>
      <c r="DT203" s="178"/>
      <c r="DU203" s="178"/>
      <c r="DV203" s="178"/>
      <c r="DW203" s="178"/>
      <c r="DX203" s="178"/>
      <c r="DY203" s="178"/>
      <c r="DZ203" s="178"/>
      <c r="EA203" s="178"/>
      <c r="EB203" s="178"/>
      <c r="EC203" s="178"/>
      <c r="ED203" s="178"/>
      <c r="EE203" s="178"/>
      <c r="EF203" s="178"/>
      <c r="EG203" s="178"/>
      <c r="EH203" s="178"/>
      <c r="EI203" s="178"/>
      <c r="EJ203" s="178"/>
      <c r="EK203" s="178"/>
      <c r="EL203" s="178"/>
      <c r="EM203" s="178"/>
      <c r="EN203" s="178"/>
      <c r="EO203" s="178"/>
      <c r="EP203" s="178"/>
      <c r="EQ203" s="178"/>
      <c r="ER203" s="178"/>
      <c r="ES203" s="178"/>
      <c r="ET203" s="178"/>
      <c r="EU203" s="178"/>
      <c r="EV203" s="178"/>
      <c r="EW203" s="178"/>
      <c r="EX203" s="178"/>
      <c r="EY203" s="178"/>
      <c r="EZ203" s="178"/>
      <c r="FA203" s="178"/>
      <c r="FB203" s="178"/>
      <c r="FC203" s="178"/>
      <c r="FD203" s="178"/>
      <c r="FE203" s="178"/>
      <c r="FF203" s="178"/>
      <c r="FG203" s="178"/>
      <c r="FH203" s="178"/>
      <c r="FI203" s="178"/>
      <c r="FJ203" s="178"/>
      <c r="FK203" s="178"/>
      <c r="FL203" s="178"/>
      <c r="FM203" s="178"/>
      <c r="FN203" s="178"/>
      <c r="FO203" s="178"/>
      <c r="FP203" s="178"/>
      <c r="FQ203" s="178"/>
      <c r="FR203" s="178"/>
      <c r="FS203" s="178"/>
      <c r="FT203" s="178"/>
      <c r="FU203" s="178"/>
      <c r="FV203" s="178"/>
    </row>
    <row r="204" spans="1:178" s="142" customFormat="1" ht="45" customHeight="1" x14ac:dyDescent="0.25">
      <c r="A204" s="146">
        <v>175</v>
      </c>
      <c r="B204" s="145">
        <v>2020</v>
      </c>
      <c r="C204" s="144"/>
      <c r="D204" s="148"/>
      <c r="E204" s="174" t="s">
        <v>153</v>
      </c>
      <c r="F204" s="148"/>
      <c r="G204" s="149"/>
      <c r="H204" s="150" t="s">
        <v>719</v>
      </c>
      <c r="I204" s="151" t="s">
        <v>132</v>
      </c>
      <c r="J204" s="152" t="s">
        <v>352</v>
      </c>
      <c r="K204" s="153">
        <v>19</v>
      </c>
      <c r="L204" s="154" t="str">
        <f>IF(ISERROR(VLOOKUP(K204,Eje_Pilar_Prop!$C$2:$E$104,2,FALSE))," ",VLOOKUP(K204,Eje_Pilar_Prop!$C$2:$E$104,2,FALSE))</f>
        <v>Seguridad y convivencia para todos</v>
      </c>
      <c r="M204" s="154" t="str">
        <f>IF(ISERROR(VLOOKUP(K204,Eje_Pilar_Prop!$C$2:$E$104,3,FALSE))," ",VLOOKUP(K204,Eje_Pilar_Prop!$C$2:$E$104,3,FALSE))</f>
        <v>Pilar 3 Construcción de Comunidad y Cultura Ciudadana</v>
      </c>
      <c r="N204" s="155" t="s">
        <v>887</v>
      </c>
      <c r="O204" s="164"/>
      <c r="P204" s="150" t="s">
        <v>1028</v>
      </c>
      <c r="Q204" s="157">
        <v>850</v>
      </c>
      <c r="R204" s="158"/>
      <c r="S204" s="159"/>
      <c r="T204" s="160"/>
      <c r="U204" s="157"/>
      <c r="V204" s="161">
        <f t="shared" si="5"/>
        <v>850</v>
      </c>
      <c r="W204" s="162">
        <v>850</v>
      </c>
      <c r="X204" s="163"/>
      <c r="Y204" s="163"/>
      <c r="Z204" s="163"/>
      <c r="AA204" s="145"/>
      <c r="AB204" s="145"/>
      <c r="AC204" s="145"/>
      <c r="AD204" s="164"/>
      <c r="AE204" s="165"/>
      <c r="AF204" s="163"/>
      <c r="AG204" s="157"/>
      <c r="AH204" s="146"/>
      <c r="AI204" s="146"/>
      <c r="AJ204" s="146"/>
      <c r="AK204" s="146"/>
      <c r="AL204" s="166">
        <f t="shared" si="6"/>
        <v>1</v>
      </c>
      <c r="AM204" s="177">
        <f>IF(SUMPRODUCT((A$14:A204=A204)*(B$14:B204=B204)*(D$14:D204=D204))&gt;1,0,1)</f>
        <v>0</v>
      </c>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8"/>
      <c r="DJ204" s="178"/>
      <c r="DK204" s="178"/>
      <c r="DL204" s="178"/>
      <c r="DM204" s="178"/>
      <c r="DN204" s="178"/>
      <c r="DO204" s="178"/>
      <c r="DP204" s="178"/>
      <c r="DQ204" s="178"/>
      <c r="DR204" s="178"/>
      <c r="DS204" s="178"/>
      <c r="DT204" s="178"/>
      <c r="DU204" s="178"/>
      <c r="DV204" s="178"/>
      <c r="DW204" s="178"/>
      <c r="DX204" s="178"/>
      <c r="DY204" s="178"/>
      <c r="DZ204" s="178"/>
      <c r="EA204" s="178"/>
      <c r="EB204" s="178"/>
      <c r="EC204" s="178"/>
      <c r="ED204" s="178"/>
      <c r="EE204" s="178"/>
      <c r="EF204" s="178"/>
      <c r="EG204" s="178"/>
      <c r="EH204" s="178"/>
      <c r="EI204" s="178"/>
      <c r="EJ204" s="178"/>
      <c r="EK204" s="178"/>
      <c r="EL204" s="178"/>
      <c r="EM204" s="178"/>
      <c r="EN204" s="178"/>
      <c r="EO204" s="178"/>
      <c r="EP204" s="178"/>
      <c r="EQ204" s="178"/>
      <c r="ER204" s="178"/>
      <c r="ES204" s="178"/>
      <c r="ET204" s="178"/>
      <c r="EU204" s="178"/>
      <c r="EV204" s="178"/>
      <c r="EW204" s="178"/>
      <c r="EX204" s="178"/>
      <c r="EY204" s="178"/>
      <c r="EZ204" s="178"/>
      <c r="FA204" s="178"/>
      <c r="FB204" s="178"/>
      <c r="FC204" s="178"/>
      <c r="FD204" s="178"/>
      <c r="FE204" s="178"/>
      <c r="FF204" s="178"/>
      <c r="FG204" s="178"/>
      <c r="FH204" s="178"/>
      <c r="FI204" s="178"/>
      <c r="FJ204" s="178"/>
      <c r="FK204" s="178"/>
      <c r="FL204" s="178"/>
      <c r="FM204" s="178"/>
      <c r="FN204" s="178"/>
      <c r="FO204" s="178"/>
      <c r="FP204" s="178"/>
      <c r="FQ204" s="178"/>
      <c r="FR204" s="178"/>
      <c r="FS204" s="178"/>
      <c r="FT204" s="178"/>
      <c r="FU204" s="178"/>
      <c r="FV204" s="178"/>
    </row>
    <row r="205" spans="1:178" s="142" customFormat="1" ht="45" customHeight="1" x14ac:dyDescent="0.25">
      <c r="A205" s="146">
        <v>175</v>
      </c>
      <c r="B205" s="145">
        <v>2020</v>
      </c>
      <c r="C205" s="144"/>
      <c r="D205" s="148"/>
      <c r="E205" s="174" t="s">
        <v>153</v>
      </c>
      <c r="F205" s="148"/>
      <c r="G205" s="149"/>
      <c r="H205" s="150" t="s">
        <v>719</v>
      </c>
      <c r="I205" s="151" t="s">
        <v>132</v>
      </c>
      <c r="J205" s="152" t="s">
        <v>352</v>
      </c>
      <c r="K205" s="153">
        <v>45</v>
      </c>
      <c r="L205" s="154" t="str">
        <f>IF(ISERROR(VLOOKUP(K205,Eje_Pilar_Prop!$C$2:$E$104,2,FALSE))," ",VLOOKUP(K205,Eje_Pilar_Prop!$C$2:$E$104,2,FALSE))</f>
        <v>Gobernanza e influencia local, regional e internacional</v>
      </c>
      <c r="M205" s="154" t="str">
        <f>IF(ISERROR(VLOOKUP(K205,Eje_Pilar_Prop!$C$2:$E$104,3,FALSE))," ",VLOOKUP(K205,Eje_Pilar_Prop!$C$2:$E$104,3,FALSE))</f>
        <v>Eje Transversal 4 Gobierno Legitimo, Fortalecimiento Local y Eficiencia</v>
      </c>
      <c r="N205" s="155" t="s">
        <v>874</v>
      </c>
      <c r="O205" s="164"/>
      <c r="P205" s="150" t="s">
        <v>1028</v>
      </c>
      <c r="Q205" s="157">
        <v>850</v>
      </c>
      <c r="R205" s="158"/>
      <c r="S205" s="159"/>
      <c r="T205" s="160"/>
      <c r="U205" s="157"/>
      <c r="V205" s="161">
        <f t="shared" si="5"/>
        <v>850</v>
      </c>
      <c r="W205" s="162">
        <v>850</v>
      </c>
      <c r="X205" s="163"/>
      <c r="Y205" s="163"/>
      <c r="Z205" s="163"/>
      <c r="AA205" s="145"/>
      <c r="AB205" s="145"/>
      <c r="AC205" s="145"/>
      <c r="AD205" s="164"/>
      <c r="AE205" s="165"/>
      <c r="AF205" s="163"/>
      <c r="AG205" s="157"/>
      <c r="AH205" s="146"/>
      <c r="AI205" s="146"/>
      <c r="AJ205" s="146"/>
      <c r="AK205" s="146"/>
      <c r="AL205" s="166">
        <f t="shared" si="6"/>
        <v>1</v>
      </c>
      <c r="AM205" s="177">
        <f>IF(SUMPRODUCT((A$14:A205=A205)*(B$14:B205=B205)*(D$14:D205=D205))&gt;1,0,1)</f>
        <v>0</v>
      </c>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c r="CV205" s="178"/>
      <c r="CW205" s="178"/>
      <c r="CX205" s="178"/>
      <c r="CY205" s="178"/>
      <c r="CZ205" s="178"/>
      <c r="DA205" s="178"/>
      <c r="DB205" s="178"/>
      <c r="DC205" s="178"/>
      <c r="DD205" s="178"/>
      <c r="DE205" s="178"/>
      <c r="DF205" s="178"/>
      <c r="DG205" s="178"/>
      <c r="DH205" s="178"/>
      <c r="DI205" s="178"/>
      <c r="DJ205" s="178"/>
      <c r="DK205" s="178"/>
      <c r="DL205" s="178"/>
      <c r="DM205" s="178"/>
      <c r="DN205" s="178"/>
      <c r="DO205" s="178"/>
      <c r="DP205" s="178"/>
      <c r="DQ205" s="178"/>
      <c r="DR205" s="178"/>
      <c r="DS205" s="178"/>
      <c r="DT205" s="178"/>
      <c r="DU205" s="178"/>
      <c r="DV205" s="178"/>
      <c r="DW205" s="178"/>
      <c r="DX205" s="178"/>
      <c r="DY205" s="178"/>
      <c r="DZ205" s="178"/>
      <c r="EA205" s="178"/>
      <c r="EB205" s="178"/>
      <c r="EC205" s="178"/>
      <c r="ED205" s="178"/>
      <c r="EE205" s="178"/>
      <c r="EF205" s="178"/>
      <c r="EG205" s="178"/>
      <c r="EH205" s="178"/>
      <c r="EI205" s="178"/>
      <c r="EJ205" s="178"/>
      <c r="EK205" s="178"/>
      <c r="EL205" s="178"/>
      <c r="EM205" s="178"/>
      <c r="EN205" s="178"/>
      <c r="EO205" s="178"/>
      <c r="EP205" s="178"/>
      <c r="EQ205" s="178"/>
      <c r="ER205" s="178"/>
      <c r="ES205" s="178"/>
      <c r="ET205" s="178"/>
      <c r="EU205" s="178"/>
      <c r="EV205" s="178"/>
      <c r="EW205" s="178"/>
      <c r="EX205" s="178"/>
      <c r="EY205" s="178"/>
      <c r="EZ205" s="178"/>
      <c r="FA205" s="178"/>
      <c r="FB205" s="178"/>
      <c r="FC205" s="178"/>
      <c r="FD205" s="178"/>
      <c r="FE205" s="178"/>
      <c r="FF205" s="178"/>
      <c r="FG205" s="178"/>
      <c r="FH205" s="178"/>
      <c r="FI205" s="178"/>
      <c r="FJ205" s="178"/>
      <c r="FK205" s="178"/>
      <c r="FL205" s="178"/>
      <c r="FM205" s="178"/>
      <c r="FN205" s="178"/>
      <c r="FO205" s="178"/>
      <c r="FP205" s="178"/>
      <c r="FQ205" s="178"/>
      <c r="FR205" s="178"/>
      <c r="FS205" s="178"/>
      <c r="FT205" s="178"/>
      <c r="FU205" s="178"/>
      <c r="FV205" s="178"/>
    </row>
    <row r="206" spans="1:178" s="142" customFormat="1" ht="45" customHeight="1" x14ac:dyDescent="0.25">
      <c r="A206" s="146">
        <v>175</v>
      </c>
      <c r="B206" s="145">
        <v>2020</v>
      </c>
      <c r="C206" s="144"/>
      <c r="D206" s="148"/>
      <c r="E206" s="174" t="s">
        <v>153</v>
      </c>
      <c r="F206" s="148"/>
      <c r="G206" s="149"/>
      <c r="H206" s="150" t="s">
        <v>719</v>
      </c>
      <c r="I206" s="151" t="s">
        <v>132</v>
      </c>
      <c r="J206" s="152" t="s">
        <v>352</v>
      </c>
      <c r="K206" s="153">
        <v>45</v>
      </c>
      <c r="L206" s="154" t="str">
        <f>IF(ISERROR(VLOOKUP(K206,Eje_Pilar_Prop!$C$2:$E$104,2,FALSE))," ",VLOOKUP(K206,Eje_Pilar_Prop!$C$2:$E$104,2,FALSE))</f>
        <v>Gobernanza e influencia local, regional e internacional</v>
      </c>
      <c r="M206" s="154" t="str">
        <f>IF(ISERROR(VLOOKUP(K206,Eje_Pilar_Prop!$C$2:$E$104,3,FALSE))," ",VLOOKUP(K206,Eje_Pilar_Prop!$C$2:$E$104,3,FALSE))</f>
        <v>Eje Transversal 4 Gobierno Legitimo, Fortalecimiento Local y Eficiencia</v>
      </c>
      <c r="N206" s="155" t="s">
        <v>877</v>
      </c>
      <c r="O206" s="164"/>
      <c r="P206" s="150" t="s">
        <v>1028</v>
      </c>
      <c r="Q206" s="157">
        <v>850</v>
      </c>
      <c r="R206" s="158"/>
      <c r="S206" s="159"/>
      <c r="T206" s="160"/>
      <c r="U206" s="157"/>
      <c r="V206" s="161">
        <f t="shared" si="5"/>
        <v>850</v>
      </c>
      <c r="W206" s="162">
        <v>850</v>
      </c>
      <c r="X206" s="163"/>
      <c r="Y206" s="163"/>
      <c r="Z206" s="163"/>
      <c r="AA206" s="145"/>
      <c r="AB206" s="145"/>
      <c r="AC206" s="145"/>
      <c r="AD206" s="164"/>
      <c r="AE206" s="165"/>
      <c r="AF206" s="163"/>
      <c r="AG206" s="157"/>
      <c r="AH206" s="146"/>
      <c r="AI206" s="146"/>
      <c r="AJ206" s="146"/>
      <c r="AK206" s="146"/>
      <c r="AL206" s="166">
        <f t="shared" si="6"/>
        <v>1</v>
      </c>
      <c r="AM206" s="177">
        <f>IF(SUMPRODUCT((A$14:A206=A206)*(B$14:B206=B206)*(D$14:D206=D206))&gt;1,0,1)</f>
        <v>0</v>
      </c>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78"/>
      <c r="DK206" s="178"/>
      <c r="DL206" s="178"/>
      <c r="DM206" s="178"/>
      <c r="DN206" s="178"/>
      <c r="DO206" s="178"/>
      <c r="DP206" s="178"/>
      <c r="DQ206" s="178"/>
      <c r="DR206" s="178"/>
      <c r="DS206" s="178"/>
      <c r="DT206" s="178"/>
      <c r="DU206" s="178"/>
      <c r="DV206" s="178"/>
      <c r="DW206" s="178"/>
      <c r="DX206" s="178"/>
      <c r="DY206" s="178"/>
      <c r="DZ206" s="178"/>
      <c r="EA206" s="178"/>
      <c r="EB206" s="178"/>
      <c r="EC206" s="178"/>
      <c r="ED206" s="178"/>
      <c r="EE206" s="178"/>
      <c r="EF206" s="178"/>
      <c r="EG206" s="178"/>
      <c r="EH206" s="178"/>
      <c r="EI206" s="178"/>
      <c r="EJ206" s="178"/>
      <c r="EK206" s="178"/>
      <c r="EL206" s="178"/>
      <c r="EM206" s="178"/>
      <c r="EN206" s="178"/>
      <c r="EO206" s="178"/>
      <c r="EP206" s="178"/>
      <c r="EQ206" s="178"/>
      <c r="ER206" s="178"/>
      <c r="ES206" s="178"/>
      <c r="ET206" s="178"/>
      <c r="EU206" s="178"/>
      <c r="EV206" s="178"/>
      <c r="EW206" s="178"/>
      <c r="EX206" s="178"/>
      <c r="EY206" s="178"/>
      <c r="EZ206" s="178"/>
      <c r="FA206" s="178"/>
      <c r="FB206" s="178"/>
      <c r="FC206" s="178"/>
      <c r="FD206" s="178"/>
      <c r="FE206" s="178"/>
      <c r="FF206" s="178"/>
      <c r="FG206" s="178"/>
      <c r="FH206" s="178"/>
      <c r="FI206" s="178"/>
      <c r="FJ206" s="178"/>
      <c r="FK206" s="178"/>
      <c r="FL206" s="178"/>
      <c r="FM206" s="178"/>
      <c r="FN206" s="178"/>
      <c r="FO206" s="178"/>
      <c r="FP206" s="178"/>
      <c r="FQ206" s="178"/>
      <c r="FR206" s="178"/>
      <c r="FS206" s="178"/>
      <c r="FT206" s="178"/>
      <c r="FU206" s="178"/>
      <c r="FV206" s="178"/>
    </row>
    <row r="207" spans="1:178" s="142" customFormat="1" ht="45" customHeight="1" x14ac:dyDescent="0.25">
      <c r="A207" s="146">
        <v>221</v>
      </c>
      <c r="B207" s="145">
        <v>2020</v>
      </c>
      <c r="C207" s="144"/>
      <c r="D207" s="148"/>
      <c r="E207" s="174" t="s">
        <v>153</v>
      </c>
      <c r="F207" s="148"/>
      <c r="G207" s="149"/>
      <c r="H207" s="150" t="s">
        <v>718</v>
      </c>
      <c r="I207" s="151" t="s">
        <v>132</v>
      </c>
      <c r="J207" s="152" t="s">
        <v>352</v>
      </c>
      <c r="K207" s="153">
        <v>3</v>
      </c>
      <c r="L207" s="154" t="str">
        <f>IF(ISERROR(VLOOKUP(K207,Eje_Pilar_Prop!$C$2:$E$104,2,FALSE))," ",VLOOKUP(K207,Eje_Pilar_Prop!$C$2:$E$104,2,FALSE))</f>
        <v>Igualdad y autonomía para una Bogotá incluyente</v>
      </c>
      <c r="M207" s="154" t="str">
        <f>IF(ISERROR(VLOOKUP(K207,Eje_Pilar_Prop!$C$2:$E$104,3,FALSE))," ",VLOOKUP(K207,Eje_Pilar_Prop!$C$2:$E$104,3,FALSE))</f>
        <v>Pilar 1 Igualdad de Calidad de Vida</v>
      </c>
      <c r="N207" s="155" t="s">
        <v>875</v>
      </c>
      <c r="O207" s="164"/>
      <c r="P207" s="150" t="s">
        <v>1061</v>
      </c>
      <c r="Q207" s="157">
        <v>2020571484</v>
      </c>
      <c r="R207" s="158"/>
      <c r="S207" s="159"/>
      <c r="T207" s="160"/>
      <c r="U207" s="157"/>
      <c r="V207" s="161">
        <f t="shared" si="5"/>
        <v>2020571484</v>
      </c>
      <c r="W207" s="162">
        <v>2020571484</v>
      </c>
      <c r="X207" s="163"/>
      <c r="Y207" s="163"/>
      <c r="Z207" s="163"/>
      <c r="AA207" s="145"/>
      <c r="AB207" s="145"/>
      <c r="AC207" s="145"/>
      <c r="AD207" s="164"/>
      <c r="AE207" s="165"/>
      <c r="AF207" s="163"/>
      <c r="AG207" s="157"/>
      <c r="AH207" s="146"/>
      <c r="AI207" s="146"/>
      <c r="AJ207" s="146"/>
      <c r="AK207" s="146"/>
      <c r="AL207" s="166">
        <f t="shared" si="6"/>
        <v>1</v>
      </c>
      <c r="AM207" s="177">
        <v>0</v>
      </c>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78"/>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c r="EE207" s="178"/>
      <c r="EF207" s="178"/>
      <c r="EG207" s="178"/>
      <c r="EH207" s="178"/>
      <c r="EI207" s="178"/>
      <c r="EJ207" s="178"/>
      <c r="EK207" s="178"/>
      <c r="EL207" s="178"/>
      <c r="EM207" s="178"/>
      <c r="EN207" s="178"/>
      <c r="EO207" s="178"/>
      <c r="EP207" s="178"/>
      <c r="EQ207" s="178"/>
      <c r="ER207" s="178"/>
      <c r="ES207" s="178"/>
      <c r="ET207" s="178"/>
      <c r="EU207" s="178"/>
      <c r="EV207" s="178"/>
      <c r="EW207" s="178"/>
      <c r="EX207" s="178"/>
      <c r="EY207" s="178"/>
      <c r="EZ207" s="178"/>
      <c r="FA207" s="178"/>
      <c r="FB207" s="178"/>
      <c r="FC207" s="178"/>
      <c r="FD207" s="178"/>
      <c r="FE207" s="178"/>
      <c r="FF207" s="178"/>
      <c r="FG207" s="178"/>
      <c r="FH207" s="178"/>
      <c r="FI207" s="178"/>
      <c r="FJ207" s="178"/>
      <c r="FK207" s="178"/>
      <c r="FL207" s="178"/>
      <c r="FM207" s="178"/>
      <c r="FN207" s="178"/>
      <c r="FO207" s="178"/>
      <c r="FP207" s="178"/>
      <c r="FQ207" s="178"/>
      <c r="FR207" s="178"/>
      <c r="FS207" s="178"/>
      <c r="FT207" s="178"/>
      <c r="FU207" s="178"/>
      <c r="FV207" s="178"/>
    </row>
    <row r="208" spans="1:178" s="142" customFormat="1" ht="45" customHeight="1" x14ac:dyDescent="0.25">
      <c r="A208" s="146">
        <v>238</v>
      </c>
      <c r="B208" s="145">
        <v>2020</v>
      </c>
      <c r="C208" s="144"/>
      <c r="D208" s="148"/>
      <c r="E208" s="174" t="s">
        <v>153</v>
      </c>
      <c r="F208" s="148"/>
      <c r="G208" s="149"/>
      <c r="H208" s="150" t="s">
        <v>717</v>
      </c>
      <c r="I208" s="151" t="s">
        <v>132</v>
      </c>
      <c r="J208" s="152" t="s">
        <v>352</v>
      </c>
      <c r="K208" s="153">
        <v>3</v>
      </c>
      <c r="L208" s="154" t="str">
        <f>IF(ISERROR(VLOOKUP(K208,Eje_Pilar_Prop!$C$2:$E$104,2,FALSE))," ",VLOOKUP(K208,Eje_Pilar_Prop!$C$2:$E$104,2,FALSE))</f>
        <v>Igualdad y autonomía para una Bogotá incluyente</v>
      </c>
      <c r="M208" s="154" t="str">
        <f>IF(ISERROR(VLOOKUP(K208,Eje_Pilar_Prop!$C$2:$E$104,3,FALSE))," ",VLOOKUP(K208,Eje_Pilar_Prop!$C$2:$E$104,3,FALSE))</f>
        <v>Pilar 1 Igualdad de Calidad de Vida</v>
      </c>
      <c r="N208" s="155" t="s">
        <v>875</v>
      </c>
      <c r="O208" s="156" t="s">
        <v>1861</v>
      </c>
      <c r="P208" s="150" t="s">
        <v>924</v>
      </c>
      <c r="Q208" s="157">
        <v>104000000</v>
      </c>
      <c r="R208" s="158"/>
      <c r="S208" s="159"/>
      <c r="T208" s="160"/>
      <c r="U208" s="157"/>
      <c r="V208" s="161">
        <f t="shared" si="5"/>
        <v>104000000</v>
      </c>
      <c r="W208" s="162">
        <v>57320443</v>
      </c>
      <c r="X208" s="163"/>
      <c r="Y208" s="163"/>
      <c r="Z208" s="163"/>
      <c r="AA208" s="145"/>
      <c r="AB208" s="145"/>
      <c r="AC208" s="145"/>
      <c r="AD208" s="164"/>
      <c r="AE208" s="165"/>
      <c r="AF208" s="163"/>
      <c r="AG208" s="157"/>
      <c r="AH208" s="146"/>
      <c r="AI208" s="146"/>
      <c r="AJ208" s="146"/>
      <c r="AK208" s="146"/>
      <c r="AL208" s="166">
        <f t="shared" ref="AL208:AL271" si="7">IF(ISERROR(W208/V208),"-",(W208/V208))</f>
        <v>0.55115810576923074</v>
      </c>
      <c r="AM208" s="177">
        <v>0</v>
      </c>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78"/>
      <c r="DK208" s="178"/>
      <c r="DL208" s="178"/>
      <c r="DM208" s="178"/>
      <c r="DN208" s="178"/>
      <c r="DO208" s="178"/>
      <c r="DP208" s="178"/>
      <c r="DQ208" s="178"/>
      <c r="DR208" s="178"/>
      <c r="DS208" s="178"/>
      <c r="DT208" s="178"/>
      <c r="DU208" s="178"/>
      <c r="DV208" s="178"/>
      <c r="DW208" s="178"/>
      <c r="DX208" s="178"/>
      <c r="DY208" s="178"/>
      <c r="DZ208" s="178"/>
      <c r="EA208" s="178"/>
      <c r="EB208" s="178"/>
      <c r="EC208" s="178"/>
      <c r="ED208" s="178"/>
      <c r="EE208" s="178"/>
      <c r="EF208" s="178"/>
      <c r="EG208" s="178"/>
      <c r="EH208" s="178"/>
      <c r="EI208" s="178"/>
      <c r="EJ208" s="178"/>
      <c r="EK208" s="178"/>
      <c r="EL208" s="178"/>
      <c r="EM208" s="178"/>
      <c r="EN208" s="178"/>
      <c r="EO208" s="178"/>
      <c r="EP208" s="178"/>
      <c r="EQ208" s="178"/>
      <c r="ER208" s="178"/>
      <c r="ES208" s="178"/>
      <c r="ET208" s="178"/>
      <c r="EU208" s="178"/>
      <c r="EV208" s="178"/>
      <c r="EW208" s="178"/>
      <c r="EX208" s="178"/>
      <c r="EY208" s="178"/>
      <c r="EZ208" s="178"/>
      <c r="FA208" s="178"/>
      <c r="FB208" s="178"/>
      <c r="FC208" s="178"/>
      <c r="FD208" s="178"/>
      <c r="FE208" s="178"/>
      <c r="FF208" s="178"/>
      <c r="FG208" s="178"/>
      <c r="FH208" s="178"/>
      <c r="FI208" s="178"/>
      <c r="FJ208" s="178"/>
      <c r="FK208" s="178"/>
      <c r="FL208" s="178"/>
      <c r="FM208" s="178"/>
      <c r="FN208" s="178"/>
      <c r="FO208" s="178"/>
      <c r="FP208" s="178"/>
      <c r="FQ208" s="178"/>
      <c r="FR208" s="178"/>
      <c r="FS208" s="178"/>
      <c r="FT208" s="178"/>
      <c r="FU208" s="178"/>
      <c r="FV208" s="178"/>
    </row>
    <row r="209" spans="1:178" ht="45" customHeight="1" x14ac:dyDescent="0.25">
      <c r="A209" s="146">
        <v>320</v>
      </c>
      <c r="B209" s="145">
        <v>2020</v>
      </c>
      <c r="C209" s="144" t="s">
        <v>344</v>
      </c>
      <c r="D209" s="148" t="s">
        <v>1538</v>
      </c>
      <c r="E209" s="147" t="s">
        <v>147</v>
      </c>
      <c r="F209" s="148" t="s">
        <v>32</v>
      </c>
      <c r="G209" s="149" t="s">
        <v>147</v>
      </c>
      <c r="H209" s="150" t="s">
        <v>716</v>
      </c>
      <c r="I209" s="151" t="s">
        <v>132</v>
      </c>
      <c r="J209" s="152" t="s">
        <v>352</v>
      </c>
      <c r="K209" s="153">
        <v>45</v>
      </c>
      <c r="L209" s="154" t="str">
        <f>IF(ISERROR(VLOOKUP(K209,Eje_Pilar_Prop!$C$2:$E$104,2,FALSE))," ",VLOOKUP(K209,Eje_Pilar_Prop!$C$2:$E$104,2,FALSE))</f>
        <v>Gobernanza e influencia local, regional e internacional</v>
      </c>
      <c r="M209" s="154" t="str">
        <f>IF(ISERROR(VLOOKUP(K209,Eje_Pilar_Prop!$C$2:$E$104,3,FALSE))," ",VLOOKUP(K209,Eje_Pilar_Prop!$C$2:$E$104,3,FALSE))</f>
        <v>Eje Transversal 4 Gobierno Legitimo, Fortalecimiento Local y Eficiencia</v>
      </c>
      <c r="N209" s="155" t="s">
        <v>876</v>
      </c>
      <c r="O209" s="164">
        <v>899999061</v>
      </c>
      <c r="P209" s="150" t="s">
        <v>1062</v>
      </c>
      <c r="Q209" s="157">
        <v>113493156</v>
      </c>
      <c r="R209" s="158"/>
      <c r="S209" s="159"/>
      <c r="T209" s="160"/>
      <c r="U209" s="157"/>
      <c r="V209" s="161">
        <f t="shared" ref="V209:V272" si="8">+Q209+S209+U209</f>
        <v>113493156</v>
      </c>
      <c r="W209" s="162">
        <v>0</v>
      </c>
      <c r="X209" s="163">
        <v>44068</v>
      </c>
      <c r="Y209" s="163">
        <v>44084</v>
      </c>
      <c r="Z209" s="163">
        <v>44530</v>
      </c>
      <c r="AA209" s="145">
        <v>450</v>
      </c>
      <c r="AB209" s="145"/>
      <c r="AC209" s="145"/>
      <c r="AD209" s="164"/>
      <c r="AE209" s="165"/>
      <c r="AF209" s="163"/>
      <c r="AG209" s="157"/>
      <c r="AH209" s="146"/>
      <c r="AI209" s="146" t="s">
        <v>1471</v>
      </c>
      <c r="AJ209" s="146"/>
      <c r="AK209" s="146"/>
      <c r="AL209" s="166">
        <f t="shared" si="7"/>
        <v>0</v>
      </c>
      <c r="AM209" s="177">
        <f>IF(SUMPRODUCT((A$14:A209=A209)*(B$14:B209=B209)*(D$14:D209=D209))&gt;1,0,1)</f>
        <v>1</v>
      </c>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78"/>
      <c r="DK209" s="178"/>
      <c r="DL209" s="178"/>
      <c r="DM209" s="178"/>
      <c r="DN209" s="178"/>
      <c r="DO209" s="178"/>
      <c r="DP209" s="178"/>
      <c r="DQ209" s="178"/>
      <c r="DR209" s="178"/>
      <c r="DS209" s="178"/>
      <c r="DT209" s="178"/>
      <c r="DU209" s="178"/>
      <c r="DV209" s="178"/>
      <c r="DW209" s="178"/>
      <c r="DX209" s="178"/>
      <c r="DY209" s="178"/>
      <c r="DZ209" s="178"/>
      <c r="EA209" s="178"/>
      <c r="EB209" s="178"/>
      <c r="EC209" s="178"/>
      <c r="ED209" s="178"/>
      <c r="EE209" s="178"/>
      <c r="EF209" s="178"/>
      <c r="EG209" s="178"/>
      <c r="EH209" s="178"/>
      <c r="EI209" s="178"/>
      <c r="EJ209" s="178"/>
      <c r="EK209" s="178"/>
      <c r="EL209" s="178"/>
      <c r="EM209" s="178"/>
      <c r="EN209" s="178"/>
      <c r="EO209" s="178"/>
      <c r="EP209" s="178"/>
      <c r="EQ209" s="178"/>
      <c r="ER209" s="178"/>
      <c r="ES209" s="178"/>
      <c r="ET209" s="178"/>
      <c r="EU209" s="178"/>
      <c r="EV209" s="178"/>
      <c r="EW209" s="178"/>
      <c r="EX209" s="178"/>
      <c r="EY209" s="178"/>
      <c r="EZ209" s="178"/>
      <c r="FA209" s="178"/>
      <c r="FB209" s="178"/>
      <c r="FC209" s="178"/>
      <c r="FD209" s="178"/>
      <c r="FE209" s="178"/>
      <c r="FF209" s="178"/>
      <c r="FG209" s="178"/>
      <c r="FH209" s="178"/>
      <c r="FI209" s="178"/>
      <c r="FJ209" s="178"/>
      <c r="FK209" s="178"/>
      <c r="FL209" s="178"/>
      <c r="FM209" s="178"/>
      <c r="FN209" s="178"/>
      <c r="FO209" s="178"/>
      <c r="FP209" s="178"/>
      <c r="FQ209" s="178"/>
      <c r="FR209" s="178"/>
      <c r="FS209" s="178"/>
      <c r="FT209" s="178"/>
      <c r="FU209" s="178"/>
      <c r="FV209" s="178"/>
    </row>
    <row r="210" spans="1:178" ht="51" customHeight="1" x14ac:dyDescent="0.25">
      <c r="A210" s="146">
        <v>325</v>
      </c>
      <c r="B210" s="145">
        <v>2019</v>
      </c>
      <c r="C210" s="144" t="s">
        <v>345</v>
      </c>
      <c r="D210" s="148" t="s">
        <v>1539</v>
      </c>
      <c r="E210" s="147" t="s">
        <v>135</v>
      </c>
      <c r="F210" s="148" t="s">
        <v>138</v>
      </c>
      <c r="G210" s="149" t="s">
        <v>162</v>
      </c>
      <c r="H210" s="150" t="s">
        <v>715</v>
      </c>
      <c r="I210" s="151" t="s">
        <v>131</v>
      </c>
      <c r="J210" s="152"/>
      <c r="K210" s="153"/>
      <c r="L210" s="154" t="str">
        <f>IF(ISERROR(VLOOKUP(K210,Eje_Pilar_Prop!$C$2:$E$104,2,FALSE))," ",VLOOKUP(K210,Eje_Pilar_Prop!$C$2:$E$104,2,FALSE))</f>
        <v xml:space="preserve"> </v>
      </c>
      <c r="M210" s="154" t="str">
        <f>IF(ISERROR(VLOOKUP(K210,Eje_Pilar_Prop!$C$2:$E$104,3,FALSE))," ",VLOOKUP(K210,Eje_Pilar_Prop!$C$2:$E$104,3,FALSE))</f>
        <v xml:space="preserve"> </v>
      </c>
      <c r="N210" s="155" t="s">
        <v>891</v>
      </c>
      <c r="O210" s="156" t="s">
        <v>1859</v>
      </c>
      <c r="P210" s="150" t="s">
        <v>1063</v>
      </c>
      <c r="Q210" s="157">
        <v>0</v>
      </c>
      <c r="R210" s="158"/>
      <c r="S210" s="159"/>
      <c r="T210" s="160">
        <v>1</v>
      </c>
      <c r="U210" s="157">
        <v>262007118</v>
      </c>
      <c r="V210" s="161">
        <f t="shared" si="8"/>
        <v>262007118</v>
      </c>
      <c r="W210" s="162">
        <v>262007118</v>
      </c>
      <c r="X210" s="163">
        <v>43651</v>
      </c>
      <c r="Y210" s="163">
        <v>43651</v>
      </c>
      <c r="Z210" s="163">
        <v>43961</v>
      </c>
      <c r="AA210" s="145">
        <v>210</v>
      </c>
      <c r="AB210" s="145">
        <v>1</v>
      </c>
      <c r="AC210" s="145">
        <v>90</v>
      </c>
      <c r="AD210" s="164"/>
      <c r="AE210" s="165"/>
      <c r="AF210" s="163"/>
      <c r="AG210" s="157"/>
      <c r="AH210" s="146"/>
      <c r="AI210" s="146"/>
      <c r="AJ210" s="146" t="s">
        <v>1471</v>
      </c>
      <c r="AK210" s="146"/>
      <c r="AL210" s="166">
        <f t="shared" si="7"/>
        <v>1</v>
      </c>
      <c r="AM210" s="177">
        <f>IF(SUMPRODUCT((A$14:A210=A210)*(B$14:B210=B210)*(D$14:D210=D210))&gt;1,0,1)</f>
        <v>1</v>
      </c>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78"/>
      <c r="DK210" s="178"/>
      <c r="DL210" s="178"/>
      <c r="DM210" s="178"/>
      <c r="DN210" s="178"/>
      <c r="DO210" s="178"/>
      <c r="DP210" s="178"/>
      <c r="DQ210" s="178"/>
      <c r="DR210" s="178"/>
      <c r="DS210" s="178"/>
      <c r="DT210" s="178"/>
      <c r="DU210" s="178"/>
      <c r="DV210" s="178"/>
      <c r="DW210" s="178"/>
      <c r="DX210" s="178"/>
      <c r="DY210" s="178"/>
      <c r="DZ210" s="178"/>
      <c r="EA210" s="178"/>
      <c r="EB210" s="178"/>
      <c r="EC210" s="178"/>
      <c r="ED210" s="178"/>
      <c r="EE210" s="178"/>
      <c r="EF210" s="178"/>
      <c r="EG210" s="178"/>
      <c r="EH210" s="178"/>
      <c r="EI210" s="178"/>
      <c r="EJ210" s="178"/>
      <c r="EK210" s="178"/>
      <c r="EL210" s="178"/>
      <c r="EM210" s="178"/>
      <c r="EN210" s="178"/>
      <c r="EO210" s="178"/>
      <c r="EP210" s="178"/>
      <c r="EQ210" s="178"/>
      <c r="ER210" s="178"/>
      <c r="ES210" s="178"/>
      <c r="ET210" s="178"/>
      <c r="EU210" s="178"/>
      <c r="EV210" s="178"/>
      <c r="EW210" s="178"/>
      <c r="EX210" s="178"/>
      <c r="EY210" s="178"/>
      <c r="EZ210" s="178"/>
      <c r="FA210" s="178"/>
      <c r="FB210" s="178"/>
      <c r="FC210" s="178"/>
      <c r="FD210" s="178"/>
      <c r="FE210" s="178"/>
      <c r="FF210" s="178"/>
      <c r="FG210" s="178"/>
      <c r="FH210" s="178"/>
      <c r="FI210" s="178"/>
      <c r="FJ210" s="178"/>
      <c r="FK210" s="178"/>
      <c r="FL210" s="178"/>
      <c r="FM210" s="178"/>
      <c r="FN210" s="178"/>
      <c r="FO210" s="178"/>
      <c r="FP210" s="178"/>
      <c r="FQ210" s="178"/>
      <c r="FR210" s="178"/>
      <c r="FS210" s="178"/>
      <c r="FT210" s="178"/>
      <c r="FU210" s="178"/>
      <c r="FV210" s="178"/>
    </row>
    <row r="211" spans="1:178" s="142" customFormat="1" ht="51" customHeight="1" x14ac:dyDescent="0.25">
      <c r="A211" s="146">
        <v>683</v>
      </c>
      <c r="B211" s="145">
        <v>2020</v>
      </c>
      <c r="C211" s="144"/>
      <c r="D211" s="148"/>
      <c r="E211" s="174" t="s">
        <v>153</v>
      </c>
      <c r="F211" s="148"/>
      <c r="G211" s="149"/>
      <c r="H211" s="150" t="s">
        <v>714</v>
      </c>
      <c r="I211" s="151" t="s">
        <v>131</v>
      </c>
      <c r="J211" s="152"/>
      <c r="K211" s="153"/>
      <c r="L211" s="154" t="str">
        <f>IF(ISERROR(VLOOKUP(K211,Eje_Pilar_Prop!$C$2:$E$104,2,FALSE))," ",VLOOKUP(K211,Eje_Pilar_Prop!$C$2:$E$104,2,FALSE))</f>
        <v xml:space="preserve"> </v>
      </c>
      <c r="M211" s="154" t="str">
        <f>IF(ISERROR(VLOOKUP(K211,Eje_Pilar_Prop!$C$2:$E$104,3,FALSE))," ",VLOOKUP(K211,Eje_Pilar_Prop!$C$2:$E$104,3,FALSE))</f>
        <v xml:space="preserve"> </v>
      </c>
      <c r="N211" s="155" t="s">
        <v>892</v>
      </c>
      <c r="O211" s="164"/>
      <c r="P211" s="150" t="s">
        <v>1064</v>
      </c>
      <c r="Q211" s="157">
        <v>107100</v>
      </c>
      <c r="R211" s="158"/>
      <c r="S211" s="159"/>
      <c r="T211" s="160"/>
      <c r="U211" s="157"/>
      <c r="V211" s="161">
        <f t="shared" si="8"/>
        <v>107100</v>
      </c>
      <c r="W211" s="162">
        <v>107100</v>
      </c>
      <c r="X211" s="163"/>
      <c r="Y211" s="163"/>
      <c r="Z211" s="163"/>
      <c r="AA211" s="145"/>
      <c r="AB211" s="145"/>
      <c r="AC211" s="145"/>
      <c r="AD211" s="164"/>
      <c r="AE211" s="165"/>
      <c r="AF211" s="163"/>
      <c r="AG211" s="157"/>
      <c r="AH211" s="146"/>
      <c r="AI211" s="146"/>
      <c r="AJ211" s="146"/>
      <c r="AK211" s="146"/>
      <c r="AL211" s="166">
        <f t="shared" si="7"/>
        <v>1</v>
      </c>
      <c r="AM211" s="177">
        <v>0</v>
      </c>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78"/>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c r="EE211" s="178"/>
      <c r="EF211" s="178"/>
      <c r="EG211" s="178"/>
      <c r="EH211" s="178"/>
      <c r="EI211" s="178"/>
      <c r="EJ211" s="178"/>
      <c r="EK211" s="178"/>
      <c r="EL211" s="178"/>
      <c r="EM211" s="178"/>
      <c r="EN211" s="178"/>
      <c r="EO211" s="178"/>
      <c r="EP211" s="178"/>
      <c r="EQ211" s="178"/>
      <c r="ER211" s="178"/>
      <c r="ES211" s="178"/>
      <c r="ET211" s="178"/>
      <c r="EU211" s="178"/>
      <c r="EV211" s="178"/>
      <c r="EW211" s="178"/>
      <c r="EX211" s="178"/>
      <c r="EY211" s="178"/>
      <c r="EZ211" s="178"/>
      <c r="FA211" s="178"/>
      <c r="FB211" s="178"/>
      <c r="FC211" s="178"/>
      <c r="FD211" s="178"/>
      <c r="FE211" s="178"/>
      <c r="FF211" s="178"/>
      <c r="FG211" s="178"/>
      <c r="FH211" s="178"/>
      <c r="FI211" s="178"/>
      <c r="FJ211" s="178"/>
      <c r="FK211" s="178"/>
      <c r="FL211" s="178"/>
      <c r="FM211" s="178"/>
      <c r="FN211" s="178"/>
      <c r="FO211" s="178"/>
      <c r="FP211" s="178"/>
      <c r="FQ211" s="178"/>
      <c r="FR211" s="178"/>
      <c r="FS211" s="178"/>
      <c r="FT211" s="178"/>
      <c r="FU211" s="178"/>
      <c r="FV211" s="178"/>
    </row>
    <row r="212" spans="1:178" s="142" customFormat="1" ht="51" customHeight="1" x14ac:dyDescent="0.25">
      <c r="A212" s="146">
        <v>7987</v>
      </c>
      <c r="B212" s="145">
        <v>2020</v>
      </c>
      <c r="C212" s="144"/>
      <c r="D212" s="148"/>
      <c r="E212" s="174" t="s">
        <v>153</v>
      </c>
      <c r="F212" s="148"/>
      <c r="G212" s="149"/>
      <c r="H212" s="150" t="s">
        <v>713</v>
      </c>
      <c r="I212" s="151" t="s">
        <v>131</v>
      </c>
      <c r="J212" s="152"/>
      <c r="K212" s="153"/>
      <c r="L212" s="154" t="str">
        <f>IF(ISERROR(VLOOKUP(K212,Eje_Pilar_Prop!$C$2:$E$104,2,FALSE))," ",VLOOKUP(K212,Eje_Pilar_Prop!$C$2:$E$104,2,FALSE))</f>
        <v xml:space="preserve"> </v>
      </c>
      <c r="M212" s="154" t="str">
        <f>IF(ISERROR(VLOOKUP(K212,Eje_Pilar_Prop!$C$2:$E$104,3,FALSE))," ",VLOOKUP(K212,Eje_Pilar_Prop!$C$2:$E$104,3,FALSE))</f>
        <v xml:space="preserve"> </v>
      </c>
      <c r="N212" s="155" t="s">
        <v>892</v>
      </c>
      <c r="O212" s="164"/>
      <c r="P212" s="150" t="s">
        <v>1064</v>
      </c>
      <c r="Q212" s="157">
        <v>190000</v>
      </c>
      <c r="R212" s="158"/>
      <c r="S212" s="159"/>
      <c r="T212" s="160"/>
      <c r="U212" s="157"/>
      <c r="V212" s="161">
        <f t="shared" si="8"/>
        <v>190000</v>
      </c>
      <c r="W212" s="162">
        <v>190000</v>
      </c>
      <c r="X212" s="163"/>
      <c r="Y212" s="163"/>
      <c r="Z212" s="163"/>
      <c r="AA212" s="145"/>
      <c r="AB212" s="145"/>
      <c r="AC212" s="145"/>
      <c r="AD212" s="164"/>
      <c r="AE212" s="165"/>
      <c r="AF212" s="163"/>
      <c r="AG212" s="157"/>
      <c r="AH212" s="146"/>
      <c r="AI212" s="146"/>
      <c r="AJ212" s="146"/>
      <c r="AK212" s="146"/>
      <c r="AL212" s="166">
        <f t="shared" si="7"/>
        <v>1</v>
      </c>
      <c r="AM212" s="177">
        <v>0</v>
      </c>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c r="EE212" s="178"/>
      <c r="EF212" s="178"/>
      <c r="EG212" s="178"/>
      <c r="EH212" s="178"/>
      <c r="EI212" s="178"/>
      <c r="EJ212" s="178"/>
      <c r="EK212" s="178"/>
      <c r="EL212" s="178"/>
      <c r="EM212" s="178"/>
      <c r="EN212" s="178"/>
      <c r="EO212" s="178"/>
      <c r="EP212" s="178"/>
      <c r="EQ212" s="178"/>
      <c r="ER212" s="178"/>
      <c r="ES212" s="178"/>
      <c r="ET212" s="178"/>
      <c r="EU212" s="178"/>
      <c r="EV212" s="178"/>
      <c r="EW212" s="178"/>
      <c r="EX212" s="178"/>
      <c r="EY212" s="178"/>
      <c r="EZ212" s="178"/>
      <c r="FA212" s="178"/>
      <c r="FB212" s="178"/>
      <c r="FC212" s="178"/>
      <c r="FD212" s="178"/>
      <c r="FE212" s="178"/>
      <c r="FF212" s="178"/>
      <c r="FG212" s="178"/>
      <c r="FH212" s="178"/>
      <c r="FI212" s="178"/>
      <c r="FJ212" s="178"/>
      <c r="FK212" s="178"/>
      <c r="FL212" s="178"/>
      <c r="FM212" s="178"/>
      <c r="FN212" s="178"/>
      <c r="FO212" s="178"/>
      <c r="FP212" s="178"/>
      <c r="FQ212" s="178"/>
      <c r="FR212" s="178"/>
      <c r="FS212" s="178"/>
      <c r="FT212" s="178"/>
      <c r="FU212" s="178"/>
      <c r="FV212" s="178"/>
    </row>
    <row r="213" spans="1:178" ht="51" customHeight="1" x14ac:dyDescent="0.25">
      <c r="A213" s="146">
        <v>46293</v>
      </c>
      <c r="B213" s="145">
        <v>2020</v>
      </c>
      <c r="C213" s="144" t="s">
        <v>345</v>
      </c>
      <c r="D213" s="148">
        <v>46293</v>
      </c>
      <c r="E213" s="147" t="s">
        <v>135</v>
      </c>
      <c r="F213" s="148" t="s">
        <v>136</v>
      </c>
      <c r="G213" s="149" t="s">
        <v>143</v>
      </c>
      <c r="H213" s="150" t="s">
        <v>712</v>
      </c>
      <c r="I213" s="151" t="s">
        <v>131</v>
      </c>
      <c r="J213" s="152"/>
      <c r="K213" s="153"/>
      <c r="L213" s="154" t="str">
        <f>IF(ISERROR(VLOOKUP(K213,Eje_Pilar_Prop!$C$2:$E$104,2,FALSE))," ",VLOOKUP(K213,Eje_Pilar_Prop!$C$2:$E$104,2,FALSE))</f>
        <v xml:space="preserve"> </v>
      </c>
      <c r="M213" s="154" t="str">
        <f>IF(ISERROR(VLOOKUP(K213,Eje_Pilar_Prop!$C$2:$E$104,3,FALSE))," ",VLOOKUP(K213,Eje_Pilar_Prop!$C$2:$E$104,3,FALSE))</f>
        <v xml:space="preserve"> </v>
      </c>
      <c r="N213" s="155" t="s">
        <v>894</v>
      </c>
      <c r="O213" s="164">
        <v>800242738</v>
      </c>
      <c r="P213" s="150" t="s">
        <v>1065</v>
      </c>
      <c r="Q213" s="157">
        <v>141328283</v>
      </c>
      <c r="R213" s="158"/>
      <c r="S213" s="159"/>
      <c r="T213" s="160">
        <v>1</v>
      </c>
      <c r="U213" s="157">
        <v>51000000</v>
      </c>
      <c r="V213" s="161">
        <f t="shared" si="8"/>
        <v>192328283</v>
      </c>
      <c r="W213" s="162">
        <v>178292466</v>
      </c>
      <c r="X213" s="163">
        <v>43908</v>
      </c>
      <c r="Y213" s="163">
        <v>43908</v>
      </c>
      <c r="Z213" s="163">
        <v>44183</v>
      </c>
      <c r="AA213" s="145">
        <v>180</v>
      </c>
      <c r="AB213" s="145">
        <v>1</v>
      </c>
      <c r="AC213" s="145">
        <v>90</v>
      </c>
      <c r="AD213" s="164"/>
      <c r="AE213" s="165"/>
      <c r="AF213" s="163"/>
      <c r="AG213" s="157"/>
      <c r="AH213" s="146"/>
      <c r="AI213" s="146"/>
      <c r="AJ213" s="146" t="s">
        <v>1471</v>
      </c>
      <c r="AK213" s="146"/>
      <c r="AL213" s="166">
        <f t="shared" si="7"/>
        <v>0.9270215655177455</v>
      </c>
      <c r="AM213" s="177">
        <f>IF(SUMPRODUCT((A$14:A213=A213)*(B$14:B213=B213)*(D$14:D213=D213))&gt;1,0,1)</f>
        <v>1</v>
      </c>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78"/>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c r="EE213" s="178"/>
      <c r="EF213" s="178"/>
      <c r="EG213" s="178"/>
      <c r="EH213" s="178"/>
      <c r="EI213" s="178"/>
      <c r="EJ213" s="178"/>
      <c r="EK213" s="178"/>
      <c r="EL213" s="178"/>
      <c r="EM213" s="178"/>
      <c r="EN213" s="178"/>
      <c r="EO213" s="178"/>
      <c r="EP213" s="178"/>
      <c r="EQ213" s="178"/>
      <c r="ER213" s="178"/>
      <c r="ES213" s="178"/>
      <c r="ET213" s="178"/>
      <c r="EU213" s="178"/>
      <c r="EV213" s="178"/>
      <c r="EW213" s="178"/>
      <c r="EX213" s="178"/>
      <c r="EY213" s="178"/>
      <c r="EZ213" s="178"/>
      <c r="FA213" s="178"/>
      <c r="FB213" s="178"/>
      <c r="FC213" s="178"/>
      <c r="FD213" s="178"/>
      <c r="FE213" s="178"/>
      <c r="FF213" s="178"/>
      <c r="FG213" s="178"/>
      <c r="FH213" s="178"/>
      <c r="FI213" s="178"/>
      <c r="FJ213" s="178"/>
      <c r="FK213" s="178"/>
      <c r="FL213" s="178"/>
      <c r="FM213" s="178"/>
      <c r="FN213" s="178"/>
      <c r="FO213" s="178"/>
      <c r="FP213" s="178"/>
      <c r="FQ213" s="178"/>
      <c r="FR213" s="178"/>
      <c r="FS213" s="178"/>
      <c r="FT213" s="178"/>
      <c r="FU213" s="178"/>
      <c r="FV213" s="178"/>
    </row>
    <row r="214" spans="1:178" ht="51" customHeight="1" x14ac:dyDescent="0.25">
      <c r="A214" s="146">
        <v>55219</v>
      </c>
      <c r="B214" s="145">
        <v>2020</v>
      </c>
      <c r="C214" s="144" t="s">
        <v>345</v>
      </c>
      <c r="D214" s="148">
        <v>55219</v>
      </c>
      <c r="E214" s="147" t="s">
        <v>78</v>
      </c>
      <c r="F214" s="148" t="s">
        <v>136</v>
      </c>
      <c r="G214" s="149" t="s">
        <v>143</v>
      </c>
      <c r="H214" s="150" t="s">
        <v>711</v>
      </c>
      <c r="I214" s="151" t="s">
        <v>131</v>
      </c>
      <c r="J214" s="152"/>
      <c r="K214" s="153"/>
      <c r="L214" s="154" t="str">
        <f>IF(ISERROR(VLOOKUP(K214,Eje_Pilar_Prop!$C$2:$E$104,2,FALSE))," ",VLOOKUP(K214,Eje_Pilar_Prop!$C$2:$E$104,2,FALSE))</f>
        <v xml:space="preserve"> </v>
      </c>
      <c r="M214" s="154" t="str">
        <f>IF(ISERROR(VLOOKUP(K214,Eje_Pilar_Prop!$C$2:$E$104,3,FALSE))," ",VLOOKUP(K214,Eje_Pilar_Prop!$C$2:$E$104,3,FALSE))</f>
        <v xml:space="preserve"> </v>
      </c>
      <c r="N214" s="155" t="s">
        <v>893</v>
      </c>
      <c r="O214" s="164">
        <v>811009788</v>
      </c>
      <c r="P214" s="150" t="s">
        <v>1066</v>
      </c>
      <c r="Q214" s="157">
        <v>17726612</v>
      </c>
      <c r="R214" s="158"/>
      <c r="S214" s="159"/>
      <c r="T214" s="160"/>
      <c r="U214" s="157"/>
      <c r="V214" s="161">
        <f t="shared" si="8"/>
        <v>17726612</v>
      </c>
      <c r="W214" s="162">
        <v>5241452</v>
      </c>
      <c r="X214" s="163">
        <v>44090</v>
      </c>
      <c r="Y214" s="163">
        <v>44091</v>
      </c>
      <c r="Z214" s="163">
        <v>44332</v>
      </c>
      <c r="AA214" s="145">
        <v>240</v>
      </c>
      <c r="AB214" s="145"/>
      <c r="AC214" s="145"/>
      <c r="AD214" s="164"/>
      <c r="AE214" s="165"/>
      <c r="AF214" s="163"/>
      <c r="AG214" s="157"/>
      <c r="AH214" s="146"/>
      <c r="AI214" s="146" t="s">
        <v>1471</v>
      </c>
      <c r="AJ214" s="146"/>
      <c r="AK214" s="146"/>
      <c r="AL214" s="166">
        <f t="shared" si="7"/>
        <v>0.29568267190594572</v>
      </c>
      <c r="AM214" s="177">
        <v>0</v>
      </c>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78"/>
      <c r="DK214" s="178"/>
      <c r="DL214" s="178"/>
      <c r="DM214" s="178"/>
      <c r="DN214" s="178"/>
      <c r="DO214" s="178"/>
      <c r="DP214" s="178"/>
      <c r="DQ214" s="178"/>
      <c r="DR214" s="178"/>
      <c r="DS214" s="178"/>
      <c r="DT214" s="178"/>
      <c r="DU214" s="178"/>
      <c r="DV214" s="178"/>
      <c r="DW214" s="178"/>
      <c r="DX214" s="178"/>
      <c r="DY214" s="178"/>
      <c r="DZ214" s="178"/>
      <c r="EA214" s="178"/>
      <c r="EB214" s="178"/>
      <c r="EC214" s="178"/>
      <c r="ED214" s="178"/>
      <c r="EE214" s="178"/>
      <c r="EF214" s="178"/>
      <c r="EG214" s="178"/>
      <c r="EH214" s="178"/>
      <c r="EI214" s="178"/>
      <c r="EJ214" s="178"/>
      <c r="EK214" s="178"/>
      <c r="EL214" s="178"/>
      <c r="EM214" s="178"/>
      <c r="EN214" s="178"/>
      <c r="EO214" s="178"/>
      <c r="EP214" s="178"/>
      <c r="EQ214" s="178"/>
      <c r="ER214" s="178"/>
      <c r="ES214" s="178"/>
      <c r="ET214" s="178"/>
      <c r="EU214" s="178"/>
      <c r="EV214" s="178"/>
      <c r="EW214" s="178"/>
      <c r="EX214" s="178"/>
      <c r="EY214" s="178"/>
      <c r="EZ214" s="178"/>
      <c r="FA214" s="178"/>
      <c r="FB214" s="178"/>
      <c r="FC214" s="178"/>
      <c r="FD214" s="178"/>
      <c r="FE214" s="178"/>
      <c r="FF214" s="178"/>
      <c r="FG214" s="178"/>
      <c r="FH214" s="178"/>
      <c r="FI214" s="178"/>
      <c r="FJ214" s="178"/>
      <c r="FK214" s="178"/>
      <c r="FL214" s="178"/>
      <c r="FM214" s="178"/>
      <c r="FN214" s="178"/>
      <c r="FO214" s="178"/>
      <c r="FP214" s="178"/>
      <c r="FQ214" s="178"/>
      <c r="FR214" s="178"/>
      <c r="FS214" s="178"/>
      <c r="FT214" s="178"/>
      <c r="FU214" s="178"/>
      <c r="FV214" s="178"/>
    </row>
    <row r="215" spans="1:178" ht="45" customHeight="1" x14ac:dyDescent="0.25">
      <c r="A215" s="146">
        <v>55219</v>
      </c>
      <c r="B215" s="145">
        <v>2020</v>
      </c>
      <c r="C215" s="144" t="s">
        <v>345</v>
      </c>
      <c r="D215" s="148">
        <v>55219</v>
      </c>
      <c r="E215" s="147" t="s">
        <v>78</v>
      </c>
      <c r="F215" s="148" t="s">
        <v>136</v>
      </c>
      <c r="G215" s="149" t="s">
        <v>143</v>
      </c>
      <c r="H215" s="150" t="s">
        <v>711</v>
      </c>
      <c r="I215" s="151" t="s">
        <v>132</v>
      </c>
      <c r="J215" s="152" t="s">
        <v>352</v>
      </c>
      <c r="K215" s="153">
        <v>18</v>
      </c>
      <c r="L215" s="154" t="str">
        <f>IF(ISERROR(VLOOKUP(K215,Eje_Pilar_Prop!$C$2:$E$104,2,FALSE))," ",VLOOKUP(K215,Eje_Pilar_Prop!$C$2:$E$104,2,FALSE))</f>
        <v>Mejor movilidad para todos</v>
      </c>
      <c r="M215" s="154" t="str">
        <f>IF(ISERROR(VLOOKUP(K215,Eje_Pilar_Prop!$C$2:$E$104,3,FALSE))," ",VLOOKUP(K215,Eje_Pilar_Prop!$C$2:$E$104,3,FALSE))</f>
        <v>Pilar 2 Democracía Urbana</v>
      </c>
      <c r="N215" s="155" t="s">
        <v>885</v>
      </c>
      <c r="O215" s="164">
        <v>811009788</v>
      </c>
      <c r="P215" s="150" t="s">
        <v>1066</v>
      </c>
      <c r="Q215" s="157">
        <v>48585595</v>
      </c>
      <c r="R215" s="158"/>
      <c r="S215" s="159"/>
      <c r="T215" s="160"/>
      <c r="U215" s="157"/>
      <c r="V215" s="161">
        <f t="shared" si="8"/>
        <v>48585595</v>
      </c>
      <c r="W215" s="162">
        <v>853450</v>
      </c>
      <c r="X215" s="163">
        <v>44090</v>
      </c>
      <c r="Y215" s="163">
        <v>44091</v>
      </c>
      <c r="Z215" s="163">
        <v>44332</v>
      </c>
      <c r="AA215" s="145">
        <v>240</v>
      </c>
      <c r="AB215" s="145"/>
      <c r="AC215" s="145"/>
      <c r="AD215" s="164"/>
      <c r="AE215" s="165"/>
      <c r="AF215" s="163"/>
      <c r="AG215" s="157"/>
      <c r="AH215" s="146"/>
      <c r="AI215" s="146" t="s">
        <v>1471</v>
      </c>
      <c r="AJ215" s="146"/>
      <c r="AK215" s="146"/>
      <c r="AL215" s="166">
        <f t="shared" si="7"/>
        <v>1.7565906108590417E-2</v>
      </c>
      <c r="AM215" s="177">
        <v>1</v>
      </c>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78"/>
      <c r="DK215" s="178"/>
      <c r="DL215" s="178"/>
      <c r="DM215" s="178"/>
      <c r="DN215" s="178"/>
      <c r="DO215" s="178"/>
      <c r="DP215" s="178"/>
      <c r="DQ215" s="178"/>
      <c r="DR215" s="178"/>
      <c r="DS215" s="178"/>
      <c r="DT215" s="178"/>
      <c r="DU215" s="178"/>
      <c r="DV215" s="178"/>
      <c r="DW215" s="178"/>
      <c r="DX215" s="178"/>
      <c r="DY215" s="178"/>
      <c r="DZ215" s="178"/>
      <c r="EA215" s="178"/>
      <c r="EB215" s="178"/>
      <c r="EC215" s="178"/>
      <c r="ED215" s="178"/>
      <c r="EE215" s="178"/>
      <c r="EF215" s="178"/>
      <c r="EG215" s="178"/>
      <c r="EH215" s="178"/>
      <c r="EI215" s="178"/>
      <c r="EJ215" s="178"/>
      <c r="EK215" s="178"/>
      <c r="EL215" s="178"/>
      <c r="EM215" s="178"/>
      <c r="EN215" s="178"/>
      <c r="EO215" s="178"/>
      <c r="EP215" s="178"/>
      <c r="EQ215" s="178"/>
      <c r="ER215" s="178"/>
      <c r="ES215" s="178"/>
      <c r="ET215" s="178"/>
      <c r="EU215" s="178"/>
      <c r="EV215" s="178"/>
      <c r="EW215" s="178"/>
      <c r="EX215" s="178"/>
      <c r="EY215" s="178"/>
      <c r="EZ215" s="178"/>
      <c r="FA215" s="178"/>
      <c r="FB215" s="178"/>
      <c r="FC215" s="178"/>
      <c r="FD215" s="178"/>
      <c r="FE215" s="178"/>
      <c r="FF215" s="178"/>
      <c r="FG215" s="178"/>
      <c r="FH215" s="178"/>
      <c r="FI215" s="178"/>
      <c r="FJ215" s="178"/>
      <c r="FK215" s="178"/>
      <c r="FL215" s="178"/>
      <c r="FM215" s="178"/>
      <c r="FN215" s="178"/>
      <c r="FO215" s="178"/>
      <c r="FP215" s="178"/>
      <c r="FQ215" s="178"/>
      <c r="FR215" s="178"/>
      <c r="FS215" s="178"/>
      <c r="FT215" s="178"/>
      <c r="FU215" s="178"/>
      <c r="FV215" s="178"/>
    </row>
    <row r="216" spans="1:178" s="129" customFormat="1" ht="45" customHeight="1" x14ac:dyDescent="0.25">
      <c r="A216" s="146">
        <v>752020</v>
      </c>
      <c r="B216" s="145">
        <v>2020</v>
      </c>
      <c r="C216" s="144" t="s">
        <v>345</v>
      </c>
      <c r="D216" s="148" t="s">
        <v>1470</v>
      </c>
      <c r="E216" s="150" t="s">
        <v>137</v>
      </c>
      <c r="F216" s="148" t="s">
        <v>32</v>
      </c>
      <c r="G216" s="149" t="s">
        <v>158</v>
      </c>
      <c r="H216" s="150" t="s">
        <v>710</v>
      </c>
      <c r="I216" s="151" t="s">
        <v>132</v>
      </c>
      <c r="J216" s="152" t="s">
        <v>352</v>
      </c>
      <c r="K216" s="153">
        <v>45</v>
      </c>
      <c r="L216" s="154" t="str">
        <f>IF(ISERROR(VLOOKUP(K216,Eje_Pilar_Prop!$C$2:$E$104,2,FALSE))," ",VLOOKUP(K216,Eje_Pilar_Prop!$C$2:$E$104,2,FALSE))</f>
        <v>Gobernanza e influencia local, regional e internacional</v>
      </c>
      <c r="M216" s="154" t="str">
        <f>IF(ISERROR(VLOOKUP(K216,Eje_Pilar_Prop!$C$2:$E$104,3,FALSE))," ",VLOOKUP(K216,Eje_Pilar_Prop!$C$2:$E$104,3,FALSE))</f>
        <v>Eje Transversal 4 Gobierno Legitimo, Fortalecimiento Local y Eficiencia</v>
      </c>
      <c r="N216" s="155" t="s">
        <v>877</v>
      </c>
      <c r="O216" s="164">
        <v>93412847</v>
      </c>
      <c r="P216" s="150" t="s">
        <v>1067</v>
      </c>
      <c r="Q216" s="157">
        <v>25200000</v>
      </c>
      <c r="R216" s="158"/>
      <c r="S216" s="159"/>
      <c r="T216" s="160"/>
      <c r="U216" s="157"/>
      <c r="V216" s="161">
        <f t="shared" si="8"/>
        <v>25200000</v>
      </c>
      <c r="W216" s="162">
        <v>21840000</v>
      </c>
      <c r="X216" s="163">
        <v>43902</v>
      </c>
      <c r="Y216" s="163">
        <v>43907</v>
      </c>
      <c r="Z216" s="163">
        <v>44028</v>
      </c>
      <c r="AA216" s="145">
        <v>120</v>
      </c>
      <c r="AB216" s="145"/>
      <c r="AC216" s="145"/>
      <c r="AD216" s="164"/>
      <c r="AE216" s="165"/>
      <c r="AF216" s="163"/>
      <c r="AG216" s="157"/>
      <c r="AH216" s="146"/>
      <c r="AI216" s="146"/>
      <c r="AJ216" s="146" t="s">
        <v>1471</v>
      </c>
      <c r="AK216" s="146"/>
      <c r="AL216" s="166">
        <f t="shared" si="7"/>
        <v>0.8666666666666667</v>
      </c>
      <c r="AM216" s="177">
        <v>1</v>
      </c>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c r="CV216" s="178"/>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8"/>
      <c r="EE216" s="178"/>
      <c r="EF216" s="178"/>
      <c r="EG216" s="178"/>
      <c r="EH216" s="178"/>
      <c r="EI216" s="178"/>
      <c r="EJ216" s="178"/>
      <c r="EK216" s="178"/>
      <c r="EL216" s="178"/>
      <c r="EM216" s="178"/>
      <c r="EN216" s="178"/>
      <c r="EO216" s="178"/>
      <c r="EP216" s="178"/>
      <c r="EQ216" s="178"/>
      <c r="ER216" s="178"/>
      <c r="ES216" s="178"/>
      <c r="ET216" s="178"/>
      <c r="EU216" s="178"/>
      <c r="EV216" s="178"/>
      <c r="EW216" s="178"/>
      <c r="EX216" s="178"/>
      <c r="EY216" s="178"/>
      <c r="EZ216" s="178"/>
      <c r="FA216" s="178"/>
      <c r="FB216" s="178"/>
      <c r="FC216" s="178"/>
      <c r="FD216" s="178"/>
      <c r="FE216" s="178"/>
      <c r="FF216" s="178"/>
      <c r="FG216" s="178"/>
      <c r="FH216" s="178"/>
      <c r="FI216" s="178"/>
      <c r="FJ216" s="178"/>
      <c r="FK216" s="178"/>
      <c r="FL216" s="178"/>
      <c r="FM216" s="178"/>
      <c r="FN216" s="178"/>
      <c r="FO216" s="178"/>
      <c r="FP216" s="178"/>
      <c r="FQ216" s="178"/>
      <c r="FR216" s="178"/>
      <c r="FS216" s="178"/>
      <c r="FT216" s="178"/>
      <c r="FU216" s="178"/>
      <c r="FV216" s="178"/>
    </row>
    <row r="217" spans="1:178" ht="45" customHeight="1" x14ac:dyDescent="0.25">
      <c r="A217" s="146">
        <v>1332020</v>
      </c>
      <c r="B217" s="145">
        <v>2020</v>
      </c>
      <c r="C217" s="144" t="s">
        <v>345</v>
      </c>
      <c r="D217" s="148" t="s">
        <v>1540</v>
      </c>
      <c r="E217" s="150" t="s">
        <v>137</v>
      </c>
      <c r="F217" s="148" t="s">
        <v>32</v>
      </c>
      <c r="G217" s="149" t="s">
        <v>158</v>
      </c>
      <c r="H217" s="150" t="s">
        <v>709</v>
      </c>
      <c r="I217" s="151" t="s">
        <v>132</v>
      </c>
      <c r="J217" s="152" t="s">
        <v>352</v>
      </c>
      <c r="K217" s="153">
        <v>3</v>
      </c>
      <c r="L217" s="154" t="str">
        <f>IF(ISERROR(VLOOKUP(K217,Eje_Pilar_Prop!$C$2:$E$104,2,FALSE))," ",VLOOKUP(K217,Eje_Pilar_Prop!$C$2:$E$104,2,FALSE))</f>
        <v>Igualdad y autonomía para una Bogotá incluyente</v>
      </c>
      <c r="M217" s="154" t="str">
        <f>IF(ISERROR(VLOOKUP(K217,Eje_Pilar_Prop!$C$2:$E$104,3,FALSE))," ",VLOOKUP(K217,Eje_Pilar_Prop!$C$2:$E$104,3,FALSE))</f>
        <v>Pilar 1 Igualdad de Calidad de Vida</v>
      </c>
      <c r="N217" s="155" t="s">
        <v>875</v>
      </c>
      <c r="O217" s="164">
        <v>19111762</v>
      </c>
      <c r="P217" s="150" t="s">
        <v>1068</v>
      </c>
      <c r="Q217" s="157">
        <v>25200000</v>
      </c>
      <c r="R217" s="158"/>
      <c r="S217" s="159"/>
      <c r="T217" s="160">
        <v>1</v>
      </c>
      <c r="U217" s="157">
        <v>12600000</v>
      </c>
      <c r="V217" s="161">
        <f t="shared" si="8"/>
        <v>37800000</v>
      </c>
      <c r="W217" s="162">
        <v>37800000</v>
      </c>
      <c r="X217" s="163">
        <v>43899</v>
      </c>
      <c r="Y217" s="163">
        <v>43900</v>
      </c>
      <c r="Z217" s="163">
        <v>44083</v>
      </c>
      <c r="AA217" s="145">
        <v>120</v>
      </c>
      <c r="AB217" s="145">
        <v>1</v>
      </c>
      <c r="AC217" s="145">
        <v>60</v>
      </c>
      <c r="AD217" s="164"/>
      <c r="AE217" s="165"/>
      <c r="AF217" s="163"/>
      <c r="AG217" s="157"/>
      <c r="AH217" s="146"/>
      <c r="AI217" s="146"/>
      <c r="AJ217" s="146" t="s">
        <v>1471</v>
      </c>
      <c r="AK217" s="146"/>
      <c r="AL217" s="166">
        <f t="shared" si="7"/>
        <v>1</v>
      </c>
      <c r="AM217" s="177">
        <f>IF(SUMPRODUCT((A$14:A217=A217)*(B$14:B217=B217)*(D$14:D217=D217))&gt;1,0,1)</f>
        <v>1</v>
      </c>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c r="CV217" s="178"/>
      <c r="CW217" s="178"/>
      <c r="CX217" s="178"/>
      <c r="CY217" s="178"/>
      <c r="CZ217" s="178"/>
      <c r="DA217" s="178"/>
      <c r="DB217" s="178"/>
      <c r="DC217" s="178"/>
      <c r="DD217" s="178"/>
      <c r="DE217" s="178"/>
      <c r="DF217" s="178"/>
      <c r="DG217" s="178"/>
      <c r="DH217" s="178"/>
      <c r="DI217" s="178"/>
      <c r="DJ217" s="178"/>
      <c r="DK217" s="178"/>
      <c r="DL217" s="178"/>
      <c r="DM217" s="178"/>
      <c r="DN217" s="178"/>
      <c r="DO217" s="178"/>
      <c r="DP217" s="178"/>
      <c r="DQ217" s="178"/>
      <c r="DR217" s="178"/>
      <c r="DS217" s="178"/>
      <c r="DT217" s="178"/>
      <c r="DU217" s="178"/>
      <c r="DV217" s="178"/>
      <c r="DW217" s="178"/>
      <c r="DX217" s="178"/>
      <c r="DY217" s="178"/>
      <c r="DZ217" s="178"/>
      <c r="EA217" s="178"/>
      <c r="EB217" s="178"/>
      <c r="EC217" s="178"/>
      <c r="ED217" s="178"/>
      <c r="EE217" s="178"/>
      <c r="EF217" s="178"/>
      <c r="EG217" s="178"/>
      <c r="EH217" s="178"/>
      <c r="EI217" s="178"/>
      <c r="EJ217" s="178"/>
      <c r="EK217" s="178"/>
      <c r="EL217" s="178"/>
      <c r="EM217" s="178"/>
      <c r="EN217" s="178"/>
      <c r="EO217" s="178"/>
      <c r="EP217" s="178"/>
      <c r="EQ217" s="178"/>
      <c r="ER217" s="178"/>
      <c r="ES217" s="178"/>
      <c r="ET217" s="178"/>
      <c r="EU217" s="178"/>
      <c r="EV217" s="178"/>
      <c r="EW217" s="178"/>
      <c r="EX217" s="178"/>
      <c r="EY217" s="178"/>
      <c r="EZ217" s="178"/>
      <c r="FA217" s="178"/>
      <c r="FB217" s="178"/>
      <c r="FC217" s="178"/>
      <c r="FD217" s="178"/>
      <c r="FE217" s="178"/>
      <c r="FF217" s="178"/>
      <c r="FG217" s="178"/>
      <c r="FH217" s="178"/>
      <c r="FI217" s="178"/>
      <c r="FJ217" s="178"/>
      <c r="FK217" s="178"/>
      <c r="FL217" s="178"/>
      <c r="FM217" s="178"/>
      <c r="FN217" s="178"/>
      <c r="FO217" s="178"/>
      <c r="FP217" s="178"/>
      <c r="FQ217" s="178"/>
      <c r="FR217" s="178"/>
      <c r="FS217" s="178"/>
      <c r="FT217" s="178"/>
      <c r="FU217" s="178"/>
      <c r="FV217" s="178"/>
    </row>
    <row r="218" spans="1:178" ht="45" customHeight="1" x14ac:dyDescent="0.25">
      <c r="A218" s="146">
        <v>1352020</v>
      </c>
      <c r="B218" s="145">
        <v>2020</v>
      </c>
      <c r="C218" s="144" t="s">
        <v>345</v>
      </c>
      <c r="D218" s="148" t="s">
        <v>1524</v>
      </c>
      <c r="E218" s="150" t="s">
        <v>137</v>
      </c>
      <c r="F218" s="148" t="s">
        <v>32</v>
      </c>
      <c r="G218" s="149" t="s">
        <v>158</v>
      </c>
      <c r="H218" s="150" t="s">
        <v>708</v>
      </c>
      <c r="I218" s="151" t="s">
        <v>132</v>
      </c>
      <c r="J218" s="152" t="s">
        <v>352</v>
      </c>
      <c r="K218" s="153">
        <v>45</v>
      </c>
      <c r="L218" s="154" t="str">
        <f>IF(ISERROR(VLOOKUP(K218,Eje_Pilar_Prop!$C$2:$E$104,2,FALSE))," ",VLOOKUP(K218,Eje_Pilar_Prop!$C$2:$E$104,2,FALSE))</f>
        <v>Gobernanza e influencia local, regional e internacional</v>
      </c>
      <c r="M218" s="154" t="str">
        <f>IF(ISERROR(VLOOKUP(K218,Eje_Pilar_Prop!$C$2:$E$104,3,FALSE))," ",VLOOKUP(K218,Eje_Pilar_Prop!$C$2:$E$104,3,FALSE))</f>
        <v>Eje Transversal 4 Gobierno Legitimo, Fortalecimiento Local y Eficiencia</v>
      </c>
      <c r="N218" s="155" t="s">
        <v>874</v>
      </c>
      <c r="O218" s="164">
        <v>1015435607</v>
      </c>
      <c r="P218" s="150" t="s">
        <v>1069</v>
      </c>
      <c r="Q218" s="157">
        <v>8800000</v>
      </c>
      <c r="R218" s="158"/>
      <c r="S218" s="159"/>
      <c r="T218" s="160">
        <v>1</v>
      </c>
      <c r="U218" s="157">
        <v>4400000</v>
      </c>
      <c r="V218" s="161">
        <f t="shared" si="8"/>
        <v>13200000</v>
      </c>
      <c r="W218" s="162">
        <v>13200000</v>
      </c>
      <c r="X218" s="163">
        <v>43899</v>
      </c>
      <c r="Y218" s="163">
        <v>43901</v>
      </c>
      <c r="Z218" s="163">
        <v>44084</v>
      </c>
      <c r="AA218" s="145">
        <v>120</v>
      </c>
      <c r="AB218" s="145">
        <v>1</v>
      </c>
      <c r="AC218" s="145">
        <v>60</v>
      </c>
      <c r="AD218" s="164"/>
      <c r="AE218" s="165"/>
      <c r="AF218" s="163"/>
      <c r="AG218" s="157"/>
      <c r="AH218" s="146"/>
      <c r="AI218" s="146"/>
      <c r="AJ218" s="146" t="s">
        <v>1471</v>
      </c>
      <c r="AK218" s="146"/>
      <c r="AL218" s="166">
        <f t="shared" si="7"/>
        <v>1</v>
      </c>
      <c r="AM218" s="177">
        <f>IF(SUMPRODUCT((A$14:A218=A218)*(B$14:B218=B218)*(D$14:D218=D218))&gt;1,0,1)</f>
        <v>1</v>
      </c>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178"/>
      <c r="EC218" s="178"/>
      <c r="ED218" s="178"/>
      <c r="EE218" s="178"/>
      <c r="EF218" s="178"/>
      <c r="EG218" s="178"/>
      <c r="EH218" s="178"/>
      <c r="EI218" s="178"/>
      <c r="EJ218" s="178"/>
      <c r="EK218" s="178"/>
      <c r="EL218" s="178"/>
      <c r="EM218" s="178"/>
      <c r="EN218" s="178"/>
      <c r="EO218" s="178"/>
      <c r="EP218" s="178"/>
      <c r="EQ218" s="178"/>
      <c r="ER218" s="178"/>
      <c r="ES218" s="178"/>
      <c r="ET218" s="178"/>
      <c r="EU218" s="178"/>
      <c r="EV218" s="178"/>
      <c r="EW218" s="178"/>
      <c r="EX218" s="178"/>
      <c r="EY218" s="178"/>
      <c r="EZ218" s="178"/>
      <c r="FA218" s="178"/>
      <c r="FB218" s="178"/>
      <c r="FC218" s="178"/>
      <c r="FD218" s="178"/>
      <c r="FE218" s="178"/>
      <c r="FF218" s="178"/>
      <c r="FG218" s="178"/>
      <c r="FH218" s="178"/>
      <c r="FI218" s="178"/>
      <c r="FJ218" s="178"/>
      <c r="FK218" s="178"/>
      <c r="FL218" s="178"/>
      <c r="FM218" s="178"/>
      <c r="FN218" s="178"/>
      <c r="FO218" s="178"/>
      <c r="FP218" s="178"/>
      <c r="FQ218" s="178"/>
      <c r="FR218" s="178"/>
      <c r="FS218" s="178"/>
      <c r="FT218" s="178"/>
      <c r="FU218" s="178"/>
      <c r="FV218" s="178"/>
    </row>
    <row r="219" spans="1:178" ht="45" customHeight="1" x14ac:dyDescent="0.25">
      <c r="A219" s="146">
        <v>1362020</v>
      </c>
      <c r="B219" s="145">
        <v>2020</v>
      </c>
      <c r="C219" s="144" t="s">
        <v>345</v>
      </c>
      <c r="D219" s="148" t="s">
        <v>1541</v>
      </c>
      <c r="E219" s="150" t="s">
        <v>137</v>
      </c>
      <c r="F219" s="148" t="s">
        <v>32</v>
      </c>
      <c r="G219" s="149" t="s">
        <v>158</v>
      </c>
      <c r="H219" s="150" t="s">
        <v>707</v>
      </c>
      <c r="I219" s="151" t="s">
        <v>132</v>
      </c>
      <c r="J219" s="152" t="s">
        <v>352</v>
      </c>
      <c r="K219" s="153">
        <v>45</v>
      </c>
      <c r="L219" s="154" t="str">
        <f>IF(ISERROR(VLOOKUP(K219,Eje_Pilar_Prop!$C$2:$E$104,2,FALSE))," ",VLOOKUP(K219,Eje_Pilar_Prop!$C$2:$E$104,2,FALSE))</f>
        <v>Gobernanza e influencia local, regional e internacional</v>
      </c>
      <c r="M219" s="154" t="str">
        <f>IF(ISERROR(VLOOKUP(K219,Eje_Pilar_Prop!$C$2:$E$104,3,FALSE))," ",VLOOKUP(K219,Eje_Pilar_Prop!$C$2:$E$104,3,FALSE))</f>
        <v>Eje Transversal 4 Gobierno Legitimo, Fortalecimiento Local y Eficiencia</v>
      </c>
      <c r="N219" s="155" t="s">
        <v>877</v>
      </c>
      <c r="O219" s="164">
        <v>1233911944</v>
      </c>
      <c r="P219" s="150" t="s">
        <v>1070</v>
      </c>
      <c r="Q219" s="157">
        <v>8800000</v>
      </c>
      <c r="R219" s="158"/>
      <c r="S219" s="159"/>
      <c r="T219" s="160">
        <v>1</v>
      </c>
      <c r="U219" s="157">
        <v>4400000</v>
      </c>
      <c r="V219" s="161">
        <f t="shared" si="8"/>
        <v>13200000</v>
      </c>
      <c r="W219" s="162">
        <v>13200000</v>
      </c>
      <c r="X219" s="163">
        <v>43901</v>
      </c>
      <c r="Y219" s="163">
        <v>43906</v>
      </c>
      <c r="Z219" s="163">
        <v>44089</v>
      </c>
      <c r="AA219" s="145">
        <v>120</v>
      </c>
      <c r="AB219" s="145">
        <v>1</v>
      </c>
      <c r="AC219" s="145">
        <v>60</v>
      </c>
      <c r="AD219" s="164"/>
      <c r="AE219" s="165"/>
      <c r="AF219" s="163"/>
      <c r="AG219" s="157"/>
      <c r="AH219" s="146"/>
      <c r="AI219" s="146"/>
      <c r="AJ219" s="146" t="s">
        <v>1471</v>
      </c>
      <c r="AK219" s="146"/>
      <c r="AL219" s="166">
        <f t="shared" si="7"/>
        <v>1</v>
      </c>
      <c r="AM219" s="177">
        <f>IF(SUMPRODUCT((A$14:A219=A219)*(B$14:B219=B219)*(D$14:D219=D219))&gt;1,0,1)</f>
        <v>1</v>
      </c>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c r="CV219" s="178"/>
      <c r="CW219" s="178"/>
      <c r="CX219" s="178"/>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row>
    <row r="220" spans="1:178" ht="45" customHeight="1" x14ac:dyDescent="0.25">
      <c r="A220" s="146">
        <v>1372020</v>
      </c>
      <c r="B220" s="145">
        <v>2020</v>
      </c>
      <c r="C220" s="144" t="s">
        <v>345</v>
      </c>
      <c r="D220" s="148" t="s">
        <v>1542</v>
      </c>
      <c r="E220" s="150" t="s">
        <v>137</v>
      </c>
      <c r="F220" s="148" t="s">
        <v>32</v>
      </c>
      <c r="G220" s="149" t="s">
        <v>158</v>
      </c>
      <c r="H220" s="150" t="s">
        <v>706</v>
      </c>
      <c r="I220" s="151" t="s">
        <v>132</v>
      </c>
      <c r="J220" s="152" t="s">
        <v>352</v>
      </c>
      <c r="K220" s="153">
        <v>19</v>
      </c>
      <c r="L220" s="154" t="str">
        <f>IF(ISERROR(VLOOKUP(K220,Eje_Pilar_Prop!$C$2:$E$104,2,FALSE))," ",VLOOKUP(K220,Eje_Pilar_Prop!$C$2:$E$104,2,FALSE))</f>
        <v>Seguridad y convivencia para todos</v>
      </c>
      <c r="M220" s="154" t="str">
        <f>IF(ISERROR(VLOOKUP(K220,Eje_Pilar_Prop!$C$2:$E$104,3,FALSE))," ",VLOOKUP(K220,Eje_Pilar_Prop!$C$2:$E$104,3,FALSE))</f>
        <v>Pilar 3 Construcción de Comunidad y Cultura Ciudadana</v>
      </c>
      <c r="N220" s="155" t="s">
        <v>887</v>
      </c>
      <c r="O220" s="164">
        <v>1070924202</v>
      </c>
      <c r="P220" s="150" t="s">
        <v>1071</v>
      </c>
      <c r="Q220" s="157">
        <v>8800000</v>
      </c>
      <c r="R220" s="158"/>
      <c r="S220" s="159"/>
      <c r="T220" s="160">
        <v>1</v>
      </c>
      <c r="U220" s="157">
        <v>4400000</v>
      </c>
      <c r="V220" s="161">
        <f t="shared" si="8"/>
        <v>13200000</v>
      </c>
      <c r="W220" s="162">
        <v>13200000</v>
      </c>
      <c r="X220" s="163">
        <v>43899</v>
      </c>
      <c r="Y220" s="163">
        <v>43907</v>
      </c>
      <c r="Z220" s="163">
        <v>44090</v>
      </c>
      <c r="AA220" s="145">
        <v>120</v>
      </c>
      <c r="AB220" s="145">
        <v>1</v>
      </c>
      <c r="AC220" s="145">
        <v>60</v>
      </c>
      <c r="AD220" s="164"/>
      <c r="AE220" s="165"/>
      <c r="AF220" s="163"/>
      <c r="AG220" s="157"/>
      <c r="AH220" s="146"/>
      <c r="AI220" s="146"/>
      <c r="AJ220" s="146" t="s">
        <v>1471</v>
      </c>
      <c r="AK220" s="146"/>
      <c r="AL220" s="166">
        <f t="shared" si="7"/>
        <v>1</v>
      </c>
      <c r="AM220" s="177">
        <f>IF(SUMPRODUCT((A$14:A220=A220)*(B$14:B220=B220)*(D$14:D220=D220))&gt;1,0,1)</f>
        <v>1</v>
      </c>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c r="EE220" s="178"/>
      <c r="EF220" s="178"/>
      <c r="EG220" s="178"/>
      <c r="EH220" s="178"/>
      <c r="EI220" s="178"/>
      <c r="EJ220" s="178"/>
      <c r="EK220" s="178"/>
      <c r="EL220" s="178"/>
      <c r="EM220" s="178"/>
      <c r="EN220" s="178"/>
      <c r="EO220" s="178"/>
      <c r="EP220" s="178"/>
      <c r="EQ220" s="178"/>
      <c r="ER220" s="178"/>
      <c r="ES220" s="178"/>
      <c r="ET220" s="178"/>
      <c r="EU220" s="178"/>
      <c r="EV220" s="178"/>
      <c r="EW220" s="178"/>
      <c r="EX220" s="178"/>
      <c r="EY220" s="178"/>
      <c r="EZ220" s="178"/>
      <c r="FA220" s="178"/>
      <c r="FB220" s="178"/>
      <c r="FC220" s="178"/>
      <c r="FD220" s="178"/>
      <c r="FE220" s="178"/>
      <c r="FF220" s="178"/>
      <c r="FG220" s="178"/>
      <c r="FH220" s="178"/>
      <c r="FI220" s="178"/>
      <c r="FJ220" s="178"/>
      <c r="FK220" s="178"/>
      <c r="FL220" s="178"/>
      <c r="FM220" s="178"/>
      <c r="FN220" s="178"/>
      <c r="FO220" s="178"/>
      <c r="FP220" s="178"/>
      <c r="FQ220" s="178"/>
      <c r="FR220" s="178"/>
      <c r="FS220" s="178"/>
      <c r="FT220" s="178"/>
      <c r="FU220" s="178"/>
      <c r="FV220" s="178"/>
    </row>
    <row r="221" spans="1:178" ht="45" customHeight="1" x14ac:dyDescent="0.25">
      <c r="A221" s="146">
        <v>1392020</v>
      </c>
      <c r="B221" s="145">
        <v>2020</v>
      </c>
      <c r="C221" s="144" t="s">
        <v>345</v>
      </c>
      <c r="D221" s="148" t="s">
        <v>1533</v>
      </c>
      <c r="E221" s="150" t="s">
        <v>137</v>
      </c>
      <c r="F221" s="148" t="s">
        <v>32</v>
      </c>
      <c r="G221" s="149" t="s">
        <v>158</v>
      </c>
      <c r="H221" s="150" t="s">
        <v>705</v>
      </c>
      <c r="I221" s="151" t="s">
        <v>132</v>
      </c>
      <c r="J221" s="152" t="s">
        <v>352</v>
      </c>
      <c r="K221" s="153">
        <v>45</v>
      </c>
      <c r="L221" s="154" t="str">
        <f>IF(ISERROR(VLOOKUP(K221,Eje_Pilar_Prop!$C$2:$E$104,2,FALSE))," ",VLOOKUP(K221,Eje_Pilar_Prop!$C$2:$E$104,2,FALSE))</f>
        <v>Gobernanza e influencia local, regional e internacional</v>
      </c>
      <c r="M221" s="154" t="str">
        <f>IF(ISERROR(VLOOKUP(K221,Eje_Pilar_Prop!$C$2:$E$104,3,FALSE))," ",VLOOKUP(K221,Eje_Pilar_Prop!$C$2:$E$104,3,FALSE))</f>
        <v>Eje Transversal 4 Gobierno Legitimo, Fortalecimiento Local y Eficiencia</v>
      </c>
      <c r="N221" s="155" t="s">
        <v>877</v>
      </c>
      <c r="O221" s="164">
        <v>80845024</v>
      </c>
      <c r="P221" s="150" t="s">
        <v>1072</v>
      </c>
      <c r="Q221" s="157">
        <v>16800000</v>
      </c>
      <c r="R221" s="158"/>
      <c r="S221" s="159"/>
      <c r="T221" s="160">
        <v>1</v>
      </c>
      <c r="U221" s="157">
        <v>8400000</v>
      </c>
      <c r="V221" s="161">
        <f t="shared" si="8"/>
        <v>25200000</v>
      </c>
      <c r="W221" s="162">
        <v>19460000</v>
      </c>
      <c r="X221" s="163">
        <v>43900</v>
      </c>
      <c r="Y221" s="163">
        <v>43902</v>
      </c>
      <c r="Z221" s="163">
        <v>44085</v>
      </c>
      <c r="AA221" s="145">
        <v>120</v>
      </c>
      <c r="AB221" s="145">
        <v>1</v>
      </c>
      <c r="AC221" s="145">
        <v>60</v>
      </c>
      <c r="AD221" s="164"/>
      <c r="AE221" s="165"/>
      <c r="AF221" s="163"/>
      <c r="AG221" s="157"/>
      <c r="AH221" s="146"/>
      <c r="AI221" s="146"/>
      <c r="AJ221" s="146" t="s">
        <v>1471</v>
      </c>
      <c r="AK221" s="146"/>
      <c r="AL221" s="166">
        <f t="shared" si="7"/>
        <v>0.77222222222222225</v>
      </c>
      <c r="AM221" s="177">
        <f>IF(SUMPRODUCT((A$14:A221=A221)*(B$14:B221=B221)*(D$14:D221=D221))&gt;1,0,1)</f>
        <v>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c r="DF221" s="178"/>
      <c r="DG221" s="178"/>
      <c r="DH221" s="178"/>
      <c r="DI221" s="178"/>
      <c r="DJ221" s="178"/>
      <c r="DK221" s="178"/>
      <c r="DL221" s="178"/>
      <c r="DM221" s="178"/>
      <c r="DN221" s="178"/>
      <c r="DO221" s="178"/>
      <c r="DP221" s="178"/>
      <c r="DQ221" s="178"/>
      <c r="DR221" s="178"/>
      <c r="DS221" s="178"/>
      <c r="DT221" s="178"/>
      <c r="DU221" s="178"/>
      <c r="DV221" s="178"/>
      <c r="DW221" s="178"/>
      <c r="DX221" s="178"/>
      <c r="DY221" s="178"/>
      <c r="DZ221" s="178"/>
      <c r="EA221" s="178"/>
      <c r="EB221" s="178"/>
      <c r="EC221" s="178"/>
      <c r="ED221" s="178"/>
      <c r="EE221" s="178"/>
      <c r="EF221" s="178"/>
      <c r="EG221" s="178"/>
      <c r="EH221" s="178"/>
      <c r="EI221" s="178"/>
      <c r="EJ221" s="178"/>
      <c r="EK221" s="178"/>
      <c r="EL221" s="178"/>
      <c r="EM221" s="178"/>
      <c r="EN221" s="178"/>
      <c r="EO221" s="178"/>
      <c r="EP221" s="178"/>
      <c r="EQ221" s="178"/>
      <c r="ER221" s="178"/>
      <c r="ES221" s="178"/>
      <c r="ET221" s="178"/>
      <c r="EU221" s="178"/>
      <c r="EV221" s="178"/>
      <c r="EW221" s="178"/>
      <c r="EX221" s="178"/>
      <c r="EY221" s="178"/>
      <c r="EZ221" s="178"/>
      <c r="FA221" s="178"/>
      <c r="FB221" s="178"/>
      <c r="FC221" s="178"/>
      <c r="FD221" s="178"/>
      <c r="FE221" s="178"/>
      <c r="FF221" s="178"/>
      <c r="FG221" s="178"/>
      <c r="FH221" s="178"/>
      <c r="FI221" s="178"/>
      <c r="FJ221" s="178"/>
      <c r="FK221" s="178"/>
      <c r="FL221" s="178"/>
      <c r="FM221" s="178"/>
      <c r="FN221" s="178"/>
      <c r="FO221" s="178"/>
      <c r="FP221" s="178"/>
      <c r="FQ221" s="178"/>
      <c r="FR221" s="178"/>
      <c r="FS221" s="178"/>
      <c r="FT221" s="178"/>
      <c r="FU221" s="178"/>
      <c r="FV221" s="178"/>
    </row>
    <row r="222" spans="1:178" s="142" customFormat="1" ht="51" customHeight="1" x14ac:dyDescent="0.25">
      <c r="A222" s="146">
        <v>1392020</v>
      </c>
      <c r="B222" s="145">
        <v>2020</v>
      </c>
      <c r="C222" s="144"/>
      <c r="D222" s="148"/>
      <c r="E222" s="174" t="s">
        <v>153</v>
      </c>
      <c r="F222" s="148"/>
      <c r="G222" s="149"/>
      <c r="H222" s="150" t="s">
        <v>704</v>
      </c>
      <c r="I222" s="151" t="s">
        <v>131</v>
      </c>
      <c r="J222" s="152"/>
      <c r="K222" s="153"/>
      <c r="L222" s="154" t="str">
        <f>IF(ISERROR(VLOOKUP(K222,Eje_Pilar_Prop!$C$2:$E$104,2,FALSE))," ",VLOOKUP(K222,Eje_Pilar_Prop!$C$2:$E$104,2,FALSE))</f>
        <v xml:space="preserve"> </v>
      </c>
      <c r="M222" s="154" t="str">
        <f>IF(ISERROR(VLOOKUP(K222,Eje_Pilar_Prop!$C$2:$E$104,3,FALSE))," ",VLOOKUP(K222,Eje_Pilar_Prop!$C$2:$E$104,3,FALSE))</f>
        <v xml:space="preserve"> </v>
      </c>
      <c r="N222" s="155" t="s">
        <v>895</v>
      </c>
      <c r="O222" s="164"/>
      <c r="P222" s="150" t="s">
        <v>438</v>
      </c>
      <c r="Q222" s="157">
        <v>21000000</v>
      </c>
      <c r="R222" s="158"/>
      <c r="S222" s="159"/>
      <c r="T222" s="160"/>
      <c r="U222" s="157"/>
      <c r="V222" s="161">
        <f t="shared" si="8"/>
        <v>21000000</v>
      </c>
      <c r="W222" s="162">
        <v>4286100</v>
      </c>
      <c r="X222" s="163"/>
      <c r="Y222" s="163"/>
      <c r="Z222" s="163"/>
      <c r="AA222" s="145"/>
      <c r="AB222" s="145"/>
      <c r="AC222" s="145"/>
      <c r="AD222" s="164"/>
      <c r="AE222" s="165"/>
      <c r="AF222" s="163"/>
      <c r="AG222" s="157"/>
      <c r="AH222" s="146"/>
      <c r="AI222" s="146"/>
      <c r="AJ222" s="146"/>
      <c r="AK222" s="146"/>
      <c r="AL222" s="166">
        <f t="shared" si="7"/>
        <v>0.2041</v>
      </c>
      <c r="AM222" s="177">
        <v>0</v>
      </c>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c r="CV222" s="178"/>
      <c r="CW222" s="178"/>
      <c r="CX222" s="178"/>
      <c r="CY222" s="178"/>
      <c r="CZ222" s="178"/>
      <c r="DA222" s="178"/>
      <c r="DB222" s="178"/>
      <c r="DC222" s="178"/>
      <c r="DD222" s="178"/>
      <c r="DE222" s="178"/>
      <c r="DF222" s="178"/>
      <c r="DG222" s="178"/>
      <c r="DH222" s="178"/>
      <c r="DI222" s="178"/>
      <c r="DJ222" s="178"/>
      <c r="DK222" s="178"/>
      <c r="DL222" s="178"/>
      <c r="DM222" s="178"/>
      <c r="DN222" s="178"/>
      <c r="DO222" s="178"/>
      <c r="DP222" s="178"/>
      <c r="DQ222" s="178"/>
      <c r="DR222" s="178"/>
      <c r="DS222" s="178"/>
      <c r="DT222" s="178"/>
      <c r="DU222" s="178"/>
      <c r="DV222" s="178"/>
      <c r="DW222" s="178"/>
      <c r="DX222" s="178"/>
      <c r="DY222" s="178"/>
      <c r="DZ222" s="178"/>
      <c r="EA222" s="178"/>
      <c r="EB222" s="178"/>
      <c r="EC222" s="178"/>
      <c r="ED222" s="178"/>
      <c r="EE222" s="178"/>
      <c r="EF222" s="178"/>
      <c r="EG222" s="178"/>
      <c r="EH222" s="178"/>
      <c r="EI222" s="178"/>
      <c r="EJ222" s="178"/>
      <c r="EK222" s="178"/>
      <c r="EL222" s="178"/>
      <c r="EM222" s="178"/>
      <c r="EN222" s="178"/>
      <c r="EO222" s="178"/>
      <c r="EP222" s="178"/>
      <c r="EQ222" s="178"/>
      <c r="ER222" s="178"/>
      <c r="ES222" s="178"/>
      <c r="ET222" s="178"/>
      <c r="EU222" s="178"/>
      <c r="EV222" s="178"/>
      <c r="EW222" s="178"/>
      <c r="EX222" s="178"/>
      <c r="EY222" s="178"/>
      <c r="EZ222" s="178"/>
      <c r="FA222" s="178"/>
      <c r="FB222" s="178"/>
      <c r="FC222" s="178"/>
      <c r="FD222" s="178"/>
      <c r="FE222" s="178"/>
      <c r="FF222" s="178"/>
      <c r="FG222" s="178"/>
      <c r="FH222" s="178"/>
      <c r="FI222" s="178"/>
      <c r="FJ222" s="178"/>
      <c r="FK222" s="178"/>
      <c r="FL222" s="178"/>
      <c r="FM222" s="178"/>
      <c r="FN222" s="178"/>
      <c r="FO222" s="178"/>
      <c r="FP222" s="178"/>
      <c r="FQ222" s="178"/>
      <c r="FR222" s="178"/>
      <c r="FS222" s="178"/>
      <c r="FT222" s="178"/>
      <c r="FU222" s="178"/>
      <c r="FV222" s="178"/>
    </row>
    <row r="223" spans="1:178" ht="45" customHeight="1" x14ac:dyDescent="0.25">
      <c r="A223" s="146">
        <v>1402020</v>
      </c>
      <c r="B223" s="145">
        <v>2020</v>
      </c>
      <c r="C223" s="144" t="s">
        <v>345</v>
      </c>
      <c r="D223" s="148" t="s">
        <v>1543</v>
      </c>
      <c r="E223" s="150" t="s">
        <v>137</v>
      </c>
      <c r="F223" s="148" t="s">
        <v>32</v>
      </c>
      <c r="G223" s="149" t="s">
        <v>158</v>
      </c>
      <c r="H223" s="150" t="s">
        <v>703</v>
      </c>
      <c r="I223" s="151" t="s">
        <v>132</v>
      </c>
      <c r="J223" s="152" t="s">
        <v>352</v>
      </c>
      <c r="K223" s="153">
        <v>38</v>
      </c>
      <c r="L223" s="154" t="str">
        <f>IF(ISERROR(VLOOKUP(K223,Eje_Pilar_Prop!$C$2:$E$104,2,FALSE))," ",VLOOKUP(K223,Eje_Pilar_Prop!$C$2:$E$104,2,FALSE))</f>
        <v>Recuperación y manejo de la Estructura Ecológica Principal</v>
      </c>
      <c r="M223" s="154" t="str">
        <f>IF(ISERROR(VLOOKUP(K223,Eje_Pilar_Prop!$C$2:$E$104,3,FALSE))," ",VLOOKUP(K223,Eje_Pilar_Prop!$C$2:$E$104,3,FALSE))</f>
        <v>Eje Transversal 3 Sostenibilidad Ambiental basada en la eficiencia energética</v>
      </c>
      <c r="N223" s="155" t="s">
        <v>886</v>
      </c>
      <c r="O223" s="164">
        <v>51992923</v>
      </c>
      <c r="P223" s="150" t="s">
        <v>1073</v>
      </c>
      <c r="Q223" s="157">
        <v>14000000</v>
      </c>
      <c r="R223" s="158"/>
      <c r="S223" s="159"/>
      <c r="T223" s="160"/>
      <c r="U223" s="157"/>
      <c r="V223" s="161">
        <f t="shared" si="8"/>
        <v>14000000</v>
      </c>
      <c r="W223" s="162">
        <v>14000000</v>
      </c>
      <c r="X223" s="163">
        <v>43900</v>
      </c>
      <c r="Y223" s="163">
        <v>43902</v>
      </c>
      <c r="Z223" s="163">
        <v>44023</v>
      </c>
      <c r="AA223" s="145">
        <v>120</v>
      </c>
      <c r="AB223" s="145"/>
      <c r="AC223" s="145"/>
      <c r="AD223" s="164"/>
      <c r="AE223" s="165"/>
      <c r="AF223" s="163"/>
      <c r="AG223" s="157"/>
      <c r="AH223" s="146"/>
      <c r="AI223" s="146"/>
      <c r="AJ223" s="146" t="s">
        <v>1471</v>
      </c>
      <c r="AK223" s="146"/>
      <c r="AL223" s="166">
        <f t="shared" si="7"/>
        <v>1</v>
      </c>
      <c r="AM223" s="177">
        <f>IF(SUMPRODUCT((A$14:A223=A223)*(B$14:B223=B223)*(D$14:D223=D223))&gt;1,0,1)</f>
        <v>1</v>
      </c>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c r="CV223" s="178"/>
      <c r="CW223" s="178"/>
      <c r="CX223" s="178"/>
      <c r="CY223" s="178"/>
      <c r="CZ223" s="178"/>
      <c r="DA223" s="178"/>
      <c r="DB223" s="178"/>
      <c r="DC223" s="178"/>
      <c r="DD223" s="178"/>
      <c r="DE223" s="178"/>
      <c r="DF223" s="178"/>
      <c r="DG223" s="178"/>
      <c r="DH223" s="178"/>
      <c r="DI223" s="178"/>
      <c r="DJ223" s="178"/>
      <c r="DK223" s="178"/>
      <c r="DL223" s="178"/>
      <c r="DM223" s="178"/>
      <c r="DN223" s="178"/>
      <c r="DO223" s="178"/>
      <c r="DP223" s="178"/>
      <c r="DQ223" s="178"/>
      <c r="DR223" s="178"/>
      <c r="DS223" s="178"/>
      <c r="DT223" s="178"/>
      <c r="DU223" s="178"/>
      <c r="DV223" s="178"/>
      <c r="DW223" s="178"/>
      <c r="DX223" s="178"/>
      <c r="DY223" s="178"/>
      <c r="DZ223" s="178"/>
      <c r="EA223" s="178"/>
      <c r="EB223" s="178"/>
      <c r="EC223" s="178"/>
      <c r="ED223" s="178"/>
      <c r="EE223" s="178"/>
      <c r="EF223" s="178"/>
      <c r="EG223" s="178"/>
      <c r="EH223" s="178"/>
      <c r="EI223" s="178"/>
      <c r="EJ223" s="178"/>
      <c r="EK223" s="178"/>
      <c r="EL223" s="178"/>
      <c r="EM223" s="178"/>
      <c r="EN223" s="178"/>
      <c r="EO223" s="178"/>
      <c r="EP223" s="178"/>
      <c r="EQ223" s="178"/>
      <c r="ER223" s="178"/>
      <c r="ES223" s="178"/>
      <c r="ET223" s="178"/>
      <c r="EU223" s="178"/>
      <c r="EV223" s="178"/>
      <c r="EW223" s="178"/>
      <c r="EX223" s="178"/>
      <c r="EY223" s="178"/>
      <c r="EZ223" s="178"/>
      <c r="FA223" s="178"/>
      <c r="FB223" s="178"/>
      <c r="FC223" s="178"/>
      <c r="FD223" s="178"/>
      <c r="FE223" s="178"/>
      <c r="FF223" s="178"/>
      <c r="FG223" s="178"/>
      <c r="FH223" s="178"/>
      <c r="FI223" s="178"/>
      <c r="FJ223" s="178"/>
      <c r="FK223" s="178"/>
      <c r="FL223" s="178"/>
      <c r="FM223" s="178"/>
      <c r="FN223" s="178"/>
      <c r="FO223" s="178"/>
      <c r="FP223" s="178"/>
      <c r="FQ223" s="178"/>
      <c r="FR223" s="178"/>
      <c r="FS223" s="178"/>
      <c r="FT223" s="178"/>
      <c r="FU223" s="178"/>
      <c r="FV223" s="178"/>
    </row>
    <row r="224" spans="1:178" ht="45" customHeight="1" x14ac:dyDescent="0.25">
      <c r="A224" s="146">
        <v>1412020</v>
      </c>
      <c r="B224" s="145">
        <v>2020</v>
      </c>
      <c r="C224" s="144" t="s">
        <v>345</v>
      </c>
      <c r="D224" s="148" t="s">
        <v>1544</v>
      </c>
      <c r="E224" s="150" t="s">
        <v>137</v>
      </c>
      <c r="F224" s="148" t="s">
        <v>32</v>
      </c>
      <c r="G224" s="149" t="s">
        <v>158</v>
      </c>
      <c r="H224" s="150" t="s">
        <v>702</v>
      </c>
      <c r="I224" s="151" t="s">
        <v>132</v>
      </c>
      <c r="J224" s="152" t="s">
        <v>352</v>
      </c>
      <c r="K224" s="153">
        <v>45</v>
      </c>
      <c r="L224" s="154" t="str">
        <f>IF(ISERROR(VLOOKUP(K224,Eje_Pilar_Prop!$C$2:$E$104,2,FALSE))," ",VLOOKUP(K224,Eje_Pilar_Prop!$C$2:$E$104,2,FALSE))</f>
        <v>Gobernanza e influencia local, regional e internacional</v>
      </c>
      <c r="M224" s="154" t="str">
        <f>IF(ISERROR(VLOOKUP(K224,Eje_Pilar_Prop!$C$2:$E$104,3,FALSE))," ",VLOOKUP(K224,Eje_Pilar_Prop!$C$2:$E$104,3,FALSE))</f>
        <v>Eje Transversal 4 Gobierno Legitimo, Fortalecimiento Local y Eficiencia</v>
      </c>
      <c r="N224" s="155" t="s">
        <v>874</v>
      </c>
      <c r="O224" s="164">
        <v>52394173</v>
      </c>
      <c r="P224" s="150" t="s">
        <v>1074</v>
      </c>
      <c r="Q224" s="157">
        <v>8800000</v>
      </c>
      <c r="R224" s="158"/>
      <c r="S224" s="159"/>
      <c r="T224" s="160">
        <v>1</v>
      </c>
      <c r="U224" s="157">
        <v>4400000</v>
      </c>
      <c r="V224" s="161">
        <f t="shared" si="8"/>
        <v>13200000</v>
      </c>
      <c r="W224" s="162">
        <v>13200000</v>
      </c>
      <c r="X224" s="163">
        <v>43900</v>
      </c>
      <c r="Y224" s="163">
        <v>43902</v>
      </c>
      <c r="Z224" s="163">
        <v>44085</v>
      </c>
      <c r="AA224" s="145">
        <v>120</v>
      </c>
      <c r="AB224" s="145">
        <v>1</v>
      </c>
      <c r="AC224" s="145">
        <v>60</v>
      </c>
      <c r="AD224" s="164"/>
      <c r="AE224" s="165"/>
      <c r="AF224" s="163"/>
      <c r="AG224" s="157"/>
      <c r="AH224" s="146"/>
      <c r="AI224" s="146"/>
      <c r="AJ224" s="146" t="s">
        <v>1471</v>
      </c>
      <c r="AK224" s="146"/>
      <c r="AL224" s="166">
        <f t="shared" si="7"/>
        <v>1</v>
      </c>
      <c r="AM224" s="177">
        <f>IF(SUMPRODUCT((A$14:A224=A224)*(B$14:B224=B224)*(D$14:D224=D224))&gt;1,0,1)</f>
        <v>1</v>
      </c>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c r="CV224" s="178"/>
      <c r="CW224" s="178"/>
      <c r="CX224" s="178"/>
      <c r="CY224" s="178"/>
      <c r="CZ224" s="178"/>
      <c r="DA224" s="178"/>
      <c r="DB224" s="178"/>
      <c r="DC224" s="178"/>
      <c r="DD224" s="178"/>
      <c r="DE224" s="178"/>
      <c r="DF224" s="178"/>
      <c r="DG224" s="178"/>
      <c r="DH224" s="178"/>
      <c r="DI224" s="178"/>
      <c r="DJ224" s="178"/>
      <c r="DK224" s="178"/>
      <c r="DL224" s="178"/>
      <c r="DM224" s="178"/>
      <c r="DN224" s="178"/>
      <c r="DO224" s="178"/>
      <c r="DP224" s="178"/>
      <c r="DQ224" s="178"/>
      <c r="DR224" s="178"/>
      <c r="DS224" s="178"/>
      <c r="DT224" s="178"/>
      <c r="DU224" s="178"/>
      <c r="DV224" s="178"/>
      <c r="DW224" s="178"/>
      <c r="DX224" s="178"/>
      <c r="DY224" s="178"/>
      <c r="DZ224" s="178"/>
      <c r="EA224" s="178"/>
      <c r="EB224" s="178"/>
      <c r="EC224" s="178"/>
      <c r="ED224" s="178"/>
      <c r="EE224" s="178"/>
      <c r="EF224" s="178"/>
      <c r="EG224" s="178"/>
      <c r="EH224" s="178"/>
      <c r="EI224" s="178"/>
      <c r="EJ224" s="178"/>
      <c r="EK224" s="178"/>
      <c r="EL224" s="178"/>
      <c r="EM224" s="178"/>
      <c r="EN224" s="178"/>
      <c r="EO224" s="178"/>
      <c r="EP224" s="178"/>
      <c r="EQ224" s="178"/>
      <c r="ER224" s="178"/>
      <c r="ES224" s="178"/>
      <c r="ET224" s="178"/>
      <c r="EU224" s="178"/>
      <c r="EV224" s="178"/>
      <c r="EW224" s="178"/>
      <c r="EX224" s="178"/>
      <c r="EY224" s="178"/>
      <c r="EZ224" s="178"/>
      <c r="FA224" s="178"/>
      <c r="FB224" s="178"/>
      <c r="FC224" s="178"/>
      <c r="FD224" s="178"/>
      <c r="FE224" s="178"/>
      <c r="FF224" s="178"/>
      <c r="FG224" s="178"/>
      <c r="FH224" s="178"/>
      <c r="FI224" s="178"/>
      <c r="FJ224" s="178"/>
      <c r="FK224" s="178"/>
      <c r="FL224" s="178"/>
      <c r="FM224" s="178"/>
      <c r="FN224" s="178"/>
      <c r="FO224" s="178"/>
      <c r="FP224" s="178"/>
      <c r="FQ224" s="178"/>
      <c r="FR224" s="178"/>
      <c r="FS224" s="178"/>
      <c r="FT224" s="178"/>
      <c r="FU224" s="178"/>
      <c r="FV224" s="178"/>
    </row>
    <row r="225" spans="1:178" ht="45" customHeight="1" x14ac:dyDescent="0.25">
      <c r="A225" s="146">
        <v>1422020</v>
      </c>
      <c r="B225" s="145">
        <v>2020</v>
      </c>
      <c r="C225" s="144" t="s">
        <v>345</v>
      </c>
      <c r="D225" s="148" t="s">
        <v>1533</v>
      </c>
      <c r="E225" s="150" t="s">
        <v>137</v>
      </c>
      <c r="F225" s="148" t="s">
        <v>32</v>
      </c>
      <c r="G225" s="149" t="s">
        <v>158</v>
      </c>
      <c r="H225" s="150" t="s">
        <v>701</v>
      </c>
      <c r="I225" s="151" t="s">
        <v>132</v>
      </c>
      <c r="J225" s="152" t="s">
        <v>352</v>
      </c>
      <c r="K225" s="153">
        <v>45</v>
      </c>
      <c r="L225" s="154" t="str">
        <f>IF(ISERROR(VLOOKUP(K225,Eje_Pilar_Prop!$C$2:$E$104,2,FALSE))," ",VLOOKUP(K225,Eje_Pilar_Prop!$C$2:$E$104,2,FALSE))</f>
        <v>Gobernanza e influencia local, regional e internacional</v>
      </c>
      <c r="M225" s="154" t="str">
        <f>IF(ISERROR(VLOOKUP(K225,Eje_Pilar_Prop!$C$2:$E$104,3,FALSE))," ",VLOOKUP(K225,Eje_Pilar_Prop!$C$2:$E$104,3,FALSE))</f>
        <v>Eje Transversal 4 Gobierno Legitimo, Fortalecimiento Local y Eficiencia</v>
      </c>
      <c r="N225" s="155" t="s">
        <v>877</v>
      </c>
      <c r="O225" s="164">
        <v>51875873</v>
      </c>
      <c r="P225" s="150" t="s">
        <v>1075</v>
      </c>
      <c r="Q225" s="157">
        <v>16800000</v>
      </c>
      <c r="R225" s="158"/>
      <c r="S225" s="159"/>
      <c r="T225" s="160">
        <v>1</v>
      </c>
      <c r="U225" s="157">
        <v>8400000</v>
      </c>
      <c r="V225" s="161">
        <f t="shared" si="8"/>
        <v>25200000</v>
      </c>
      <c r="W225" s="162">
        <v>25200000</v>
      </c>
      <c r="X225" s="163">
        <v>43902</v>
      </c>
      <c r="Y225" s="163">
        <v>43907</v>
      </c>
      <c r="Z225" s="163">
        <v>44090</v>
      </c>
      <c r="AA225" s="145">
        <v>120</v>
      </c>
      <c r="AB225" s="145">
        <v>1</v>
      </c>
      <c r="AC225" s="145">
        <v>60</v>
      </c>
      <c r="AD225" s="164"/>
      <c r="AE225" s="165"/>
      <c r="AF225" s="163"/>
      <c r="AG225" s="157"/>
      <c r="AH225" s="146"/>
      <c r="AI225" s="146"/>
      <c r="AJ225" s="146" t="s">
        <v>1471</v>
      </c>
      <c r="AK225" s="146"/>
      <c r="AL225" s="166">
        <f t="shared" si="7"/>
        <v>1</v>
      </c>
      <c r="AM225" s="177">
        <f>IF(SUMPRODUCT((A$14:A225=A225)*(B$14:B225=B225)*(D$14:D225=D225))&gt;1,0,1)</f>
        <v>1</v>
      </c>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c r="CV225" s="178"/>
      <c r="CW225" s="178"/>
      <c r="CX225" s="178"/>
      <c r="CY225" s="178"/>
      <c r="CZ225" s="178"/>
      <c r="DA225" s="178"/>
      <c r="DB225" s="178"/>
      <c r="DC225" s="178"/>
      <c r="DD225" s="178"/>
      <c r="DE225" s="178"/>
      <c r="DF225" s="178"/>
      <c r="DG225" s="178"/>
      <c r="DH225" s="178"/>
      <c r="DI225" s="178"/>
      <c r="DJ225" s="178"/>
      <c r="DK225" s="178"/>
      <c r="DL225" s="178"/>
      <c r="DM225" s="178"/>
      <c r="DN225" s="178"/>
      <c r="DO225" s="178"/>
      <c r="DP225" s="178"/>
      <c r="DQ225" s="178"/>
      <c r="DR225" s="178"/>
      <c r="DS225" s="178"/>
      <c r="DT225" s="178"/>
      <c r="DU225" s="178"/>
      <c r="DV225" s="178"/>
      <c r="DW225" s="178"/>
      <c r="DX225" s="178"/>
      <c r="DY225" s="178"/>
      <c r="DZ225" s="178"/>
      <c r="EA225" s="178"/>
      <c r="EB225" s="178"/>
      <c r="EC225" s="178"/>
      <c r="ED225" s="178"/>
      <c r="EE225" s="178"/>
      <c r="EF225" s="178"/>
      <c r="EG225" s="178"/>
      <c r="EH225" s="178"/>
      <c r="EI225" s="178"/>
      <c r="EJ225" s="178"/>
      <c r="EK225" s="178"/>
      <c r="EL225" s="178"/>
      <c r="EM225" s="178"/>
      <c r="EN225" s="178"/>
      <c r="EO225" s="178"/>
      <c r="EP225" s="178"/>
      <c r="EQ225" s="178"/>
      <c r="ER225" s="178"/>
      <c r="ES225" s="178"/>
      <c r="ET225" s="178"/>
      <c r="EU225" s="178"/>
      <c r="EV225" s="178"/>
      <c r="EW225" s="178"/>
      <c r="EX225" s="178"/>
      <c r="EY225" s="178"/>
      <c r="EZ225" s="178"/>
      <c r="FA225" s="178"/>
      <c r="FB225" s="178"/>
      <c r="FC225" s="178"/>
      <c r="FD225" s="178"/>
      <c r="FE225" s="178"/>
      <c r="FF225" s="178"/>
      <c r="FG225" s="178"/>
      <c r="FH225" s="178"/>
      <c r="FI225" s="178"/>
      <c r="FJ225" s="178"/>
      <c r="FK225" s="178"/>
      <c r="FL225" s="178"/>
      <c r="FM225" s="178"/>
      <c r="FN225" s="178"/>
      <c r="FO225" s="178"/>
      <c r="FP225" s="178"/>
      <c r="FQ225" s="178"/>
      <c r="FR225" s="178"/>
      <c r="FS225" s="178"/>
      <c r="FT225" s="178"/>
      <c r="FU225" s="178"/>
      <c r="FV225" s="178"/>
    </row>
    <row r="226" spans="1:178" ht="45" customHeight="1" x14ac:dyDescent="0.25">
      <c r="A226" s="146">
        <v>1432020</v>
      </c>
      <c r="B226" s="145">
        <v>2020</v>
      </c>
      <c r="C226" s="144" t="s">
        <v>345</v>
      </c>
      <c r="D226" s="148" t="s">
        <v>1545</v>
      </c>
      <c r="E226" s="150" t="s">
        <v>137</v>
      </c>
      <c r="F226" s="148" t="s">
        <v>32</v>
      </c>
      <c r="G226" s="149" t="s">
        <v>158</v>
      </c>
      <c r="H226" s="150" t="s">
        <v>700</v>
      </c>
      <c r="I226" s="151" t="s">
        <v>132</v>
      </c>
      <c r="J226" s="152" t="s">
        <v>352</v>
      </c>
      <c r="K226" s="153">
        <v>18</v>
      </c>
      <c r="L226" s="154" t="str">
        <f>IF(ISERROR(VLOOKUP(K226,Eje_Pilar_Prop!$C$2:$E$104,2,FALSE))," ",VLOOKUP(K226,Eje_Pilar_Prop!$C$2:$E$104,2,FALSE))</f>
        <v>Mejor movilidad para todos</v>
      </c>
      <c r="M226" s="154" t="str">
        <f>IF(ISERROR(VLOOKUP(K226,Eje_Pilar_Prop!$C$2:$E$104,3,FALSE))," ",VLOOKUP(K226,Eje_Pilar_Prop!$C$2:$E$104,3,FALSE))</f>
        <v>Pilar 2 Democracía Urbana</v>
      </c>
      <c r="N226" s="155" t="s">
        <v>885</v>
      </c>
      <c r="O226" s="164">
        <v>27535477</v>
      </c>
      <c r="P226" s="150" t="s">
        <v>1076</v>
      </c>
      <c r="Q226" s="157">
        <v>29880000</v>
      </c>
      <c r="R226" s="158"/>
      <c r="S226" s="159"/>
      <c r="T226" s="160">
        <v>1</v>
      </c>
      <c r="U226" s="157">
        <v>14940000</v>
      </c>
      <c r="V226" s="161">
        <f t="shared" si="8"/>
        <v>44820000</v>
      </c>
      <c r="W226" s="162">
        <v>44820000</v>
      </c>
      <c r="X226" s="163">
        <v>43902</v>
      </c>
      <c r="Y226" s="163">
        <v>43903</v>
      </c>
      <c r="Z226" s="163">
        <v>44086</v>
      </c>
      <c r="AA226" s="145">
        <v>120</v>
      </c>
      <c r="AB226" s="145">
        <v>1</v>
      </c>
      <c r="AC226" s="145">
        <v>60</v>
      </c>
      <c r="AD226" s="164"/>
      <c r="AE226" s="165"/>
      <c r="AF226" s="163"/>
      <c r="AG226" s="157"/>
      <c r="AH226" s="146"/>
      <c r="AI226" s="146"/>
      <c r="AJ226" s="146" t="s">
        <v>1471</v>
      </c>
      <c r="AK226" s="146"/>
      <c r="AL226" s="166">
        <f t="shared" si="7"/>
        <v>1</v>
      </c>
      <c r="AM226" s="177">
        <f>IF(SUMPRODUCT((A$14:A226=A226)*(B$14:B226=B226)*(D$14:D226=D226))&gt;1,0,1)</f>
        <v>1</v>
      </c>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c r="CV226" s="178"/>
      <c r="CW226" s="178"/>
      <c r="CX226" s="178"/>
      <c r="CY226" s="178"/>
      <c r="CZ226" s="178"/>
      <c r="DA226" s="178"/>
      <c r="DB226" s="178"/>
      <c r="DC226" s="178"/>
      <c r="DD226" s="178"/>
      <c r="DE226" s="178"/>
      <c r="DF226" s="178"/>
      <c r="DG226" s="178"/>
      <c r="DH226" s="178"/>
      <c r="DI226" s="178"/>
      <c r="DJ226" s="178"/>
      <c r="DK226" s="178"/>
      <c r="DL226" s="178"/>
      <c r="DM226" s="178"/>
      <c r="DN226" s="178"/>
      <c r="DO226" s="178"/>
      <c r="DP226" s="178"/>
      <c r="DQ226" s="178"/>
      <c r="DR226" s="178"/>
      <c r="DS226" s="178"/>
      <c r="DT226" s="178"/>
      <c r="DU226" s="178"/>
      <c r="DV226" s="178"/>
      <c r="DW226" s="178"/>
      <c r="DX226" s="178"/>
      <c r="DY226" s="178"/>
      <c r="DZ226" s="178"/>
      <c r="EA226" s="178"/>
      <c r="EB226" s="178"/>
      <c r="EC226" s="178"/>
      <c r="ED226" s="178"/>
      <c r="EE226" s="178"/>
      <c r="EF226" s="178"/>
      <c r="EG226" s="178"/>
      <c r="EH226" s="178"/>
      <c r="EI226" s="178"/>
      <c r="EJ226" s="178"/>
      <c r="EK226" s="178"/>
      <c r="EL226" s="178"/>
      <c r="EM226" s="178"/>
      <c r="EN226" s="178"/>
      <c r="EO226" s="178"/>
      <c r="EP226" s="178"/>
      <c r="EQ226" s="178"/>
      <c r="ER226" s="178"/>
      <c r="ES226" s="178"/>
      <c r="ET226" s="178"/>
      <c r="EU226" s="178"/>
      <c r="EV226" s="178"/>
      <c r="EW226" s="178"/>
      <c r="EX226" s="178"/>
      <c r="EY226" s="178"/>
      <c r="EZ226" s="178"/>
      <c r="FA226" s="178"/>
      <c r="FB226" s="178"/>
      <c r="FC226" s="178"/>
      <c r="FD226" s="178"/>
      <c r="FE226" s="178"/>
      <c r="FF226" s="178"/>
      <c r="FG226" s="178"/>
      <c r="FH226" s="178"/>
      <c r="FI226" s="178"/>
      <c r="FJ226" s="178"/>
      <c r="FK226" s="178"/>
      <c r="FL226" s="178"/>
      <c r="FM226" s="178"/>
      <c r="FN226" s="178"/>
      <c r="FO226" s="178"/>
      <c r="FP226" s="178"/>
      <c r="FQ226" s="178"/>
      <c r="FR226" s="178"/>
      <c r="FS226" s="178"/>
      <c r="FT226" s="178"/>
      <c r="FU226" s="178"/>
      <c r="FV226" s="178"/>
    </row>
    <row r="227" spans="1:178" s="142" customFormat="1" ht="45" customHeight="1" x14ac:dyDescent="0.25">
      <c r="A227" s="146">
        <v>1432020</v>
      </c>
      <c r="B227" s="145">
        <v>2020</v>
      </c>
      <c r="C227" s="144"/>
      <c r="D227" s="148"/>
      <c r="E227" s="174" t="s">
        <v>153</v>
      </c>
      <c r="F227" s="148"/>
      <c r="G227" s="149"/>
      <c r="H227" s="150" t="s">
        <v>699</v>
      </c>
      <c r="I227" s="151" t="s">
        <v>132</v>
      </c>
      <c r="J227" s="152" t="s">
        <v>352</v>
      </c>
      <c r="K227" s="153">
        <v>3</v>
      </c>
      <c r="L227" s="154" t="str">
        <f>IF(ISERROR(VLOOKUP(K227,Eje_Pilar_Prop!$C$2:$E$104,2,FALSE))," ",VLOOKUP(K227,Eje_Pilar_Prop!$C$2:$E$104,2,FALSE))</f>
        <v>Igualdad y autonomía para una Bogotá incluyente</v>
      </c>
      <c r="M227" s="154" t="str">
        <f>IF(ISERROR(VLOOKUP(K227,Eje_Pilar_Prop!$C$2:$E$104,3,FALSE))," ",VLOOKUP(K227,Eje_Pilar_Prop!$C$2:$E$104,3,FALSE))</f>
        <v>Pilar 1 Igualdad de Calidad de Vida</v>
      </c>
      <c r="N227" s="155" t="s">
        <v>875</v>
      </c>
      <c r="O227" s="156" t="s">
        <v>1861</v>
      </c>
      <c r="P227" s="150" t="s">
        <v>924</v>
      </c>
      <c r="Q227" s="157">
        <v>1275000000</v>
      </c>
      <c r="R227" s="158"/>
      <c r="S227" s="159"/>
      <c r="T227" s="160"/>
      <c r="U227" s="157"/>
      <c r="V227" s="161">
        <f t="shared" si="8"/>
        <v>1275000000</v>
      </c>
      <c r="W227" s="162">
        <v>1275000000</v>
      </c>
      <c r="X227" s="163"/>
      <c r="Y227" s="163"/>
      <c r="Z227" s="163"/>
      <c r="AA227" s="145"/>
      <c r="AB227" s="145"/>
      <c r="AC227" s="145"/>
      <c r="AD227" s="164"/>
      <c r="AE227" s="165"/>
      <c r="AF227" s="163"/>
      <c r="AG227" s="157"/>
      <c r="AH227" s="146"/>
      <c r="AI227" s="146"/>
      <c r="AJ227" s="146"/>
      <c r="AK227" s="146"/>
      <c r="AL227" s="166">
        <f t="shared" si="7"/>
        <v>1</v>
      </c>
      <c r="AM227" s="177">
        <v>0</v>
      </c>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c r="CV227" s="178"/>
      <c r="CW227" s="178"/>
      <c r="CX227" s="178"/>
      <c r="CY227" s="178"/>
      <c r="CZ227" s="178"/>
      <c r="DA227" s="178"/>
      <c r="DB227" s="178"/>
      <c r="DC227" s="178"/>
      <c r="DD227" s="178"/>
      <c r="DE227" s="178"/>
      <c r="DF227" s="178"/>
      <c r="DG227" s="178"/>
      <c r="DH227" s="178"/>
      <c r="DI227" s="178"/>
      <c r="DJ227" s="178"/>
      <c r="DK227" s="178"/>
      <c r="DL227" s="178"/>
      <c r="DM227" s="178"/>
      <c r="DN227" s="178"/>
      <c r="DO227" s="178"/>
      <c r="DP227" s="178"/>
      <c r="DQ227" s="178"/>
      <c r="DR227" s="178"/>
      <c r="DS227" s="178"/>
      <c r="DT227" s="178"/>
      <c r="DU227" s="178"/>
      <c r="DV227" s="178"/>
      <c r="DW227" s="178"/>
      <c r="DX227" s="178"/>
      <c r="DY227" s="178"/>
      <c r="DZ227" s="178"/>
      <c r="EA227" s="178"/>
      <c r="EB227" s="178"/>
      <c r="EC227" s="178"/>
      <c r="ED227" s="178"/>
      <c r="EE227" s="178"/>
      <c r="EF227" s="178"/>
      <c r="EG227" s="178"/>
      <c r="EH227" s="178"/>
      <c r="EI227" s="178"/>
      <c r="EJ227" s="178"/>
      <c r="EK227" s="178"/>
      <c r="EL227" s="178"/>
      <c r="EM227" s="178"/>
      <c r="EN227" s="178"/>
      <c r="EO227" s="178"/>
      <c r="EP227" s="178"/>
      <c r="EQ227" s="178"/>
      <c r="ER227" s="178"/>
      <c r="ES227" s="178"/>
      <c r="ET227" s="178"/>
      <c r="EU227" s="178"/>
      <c r="EV227" s="178"/>
      <c r="EW227" s="178"/>
      <c r="EX227" s="178"/>
      <c r="EY227" s="178"/>
      <c r="EZ227" s="178"/>
      <c r="FA227" s="178"/>
      <c r="FB227" s="178"/>
      <c r="FC227" s="178"/>
      <c r="FD227" s="178"/>
      <c r="FE227" s="178"/>
      <c r="FF227" s="178"/>
      <c r="FG227" s="178"/>
      <c r="FH227" s="178"/>
      <c r="FI227" s="178"/>
      <c r="FJ227" s="178"/>
      <c r="FK227" s="178"/>
      <c r="FL227" s="178"/>
      <c r="FM227" s="178"/>
      <c r="FN227" s="178"/>
      <c r="FO227" s="178"/>
      <c r="FP227" s="178"/>
      <c r="FQ227" s="178"/>
      <c r="FR227" s="178"/>
      <c r="FS227" s="178"/>
      <c r="FT227" s="178"/>
      <c r="FU227" s="178"/>
      <c r="FV227" s="178"/>
    </row>
    <row r="228" spans="1:178" ht="45" customHeight="1" x14ac:dyDescent="0.25">
      <c r="A228" s="146">
        <v>1442020</v>
      </c>
      <c r="B228" s="145">
        <v>2020</v>
      </c>
      <c r="C228" s="144" t="s">
        <v>345</v>
      </c>
      <c r="D228" s="148" t="s">
        <v>1546</v>
      </c>
      <c r="E228" s="150" t="s">
        <v>137</v>
      </c>
      <c r="F228" s="148" t="s">
        <v>32</v>
      </c>
      <c r="G228" s="149" t="s">
        <v>158</v>
      </c>
      <c r="H228" s="150" t="s">
        <v>698</v>
      </c>
      <c r="I228" s="151" t="s">
        <v>132</v>
      </c>
      <c r="J228" s="152" t="s">
        <v>352</v>
      </c>
      <c r="K228" s="153">
        <v>45</v>
      </c>
      <c r="L228" s="154" t="str">
        <f>IF(ISERROR(VLOOKUP(K228,Eje_Pilar_Prop!$C$2:$E$104,2,FALSE))," ",VLOOKUP(K228,Eje_Pilar_Prop!$C$2:$E$104,2,FALSE))</f>
        <v>Gobernanza e influencia local, regional e internacional</v>
      </c>
      <c r="M228" s="154" t="str">
        <f>IF(ISERROR(VLOOKUP(K228,Eje_Pilar_Prop!$C$2:$E$104,3,FALSE))," ",VLOOKUP(K228,Eje_Pilar_Prop!$C$2:$E$104,3,FALSE))</f>
        <v>Eje Transversal 4 Gobierno Legitimo, Fortalecimiento Local y Eficiencia</v>
      </c>
      <c r="N228" s="155" t="s">
        <v>874</v>
      </c>
      <c r="O228" s="164">
        <v>79713488</v>
      </c>
      <c r="P228" s="150" t="s">
        <v>1077</v>
      </c>
      <c r="Q228" s="157">
        <v>16800000</v>
      </c>
      <c r="R228" s="158"/>
      <c r="S228" s="159"/>
      <c r="T228" s="160">
        <v>1</v>
      </c>
      <c r="U228" s="157">
        <v>8400000</v>
      </c>
      <c r="V228" s="161">
        <f t="shared" si="8"/>
        <v>25200000</v>
      </c>
      <c r="W228" s="162">
        <v>25200000</v>
      </c>
      <c r="X228" s="163">
        <v>43903</v>
      </c>
      <c r="Y228" s="163">
        <v>43908</v>
      </c>
      <c r="Z228" s="163">
        <v>44091</v>
      </c>
      <c r="AA228" s="145">
        <v>120</v>
      </c>
      <c r="AB228" s="145">
        <v>1</v>
      </c>
      <c r="AC228" s="145">
        <v>60</v>
      </c>
      <c r="AD228" s="164"/>
      <c r="AE228" s="165"/>
      <c r="AF228" s="163"/>
      <c r="AG228" s="157"/>
      <c r="AH228" s="146"/>
      <c r="AI228" s="146"/>
      <c r="AJ228" s="146" t="s">
        <v>1471</v>
      </c>
      <c r="AK228" s="146"/>
      <c r="AL228" s="166">
        <f t="shared" si="7"/>
        <v>1</v>
      </c>
      <c r="AM228" s="177">
        <f>IF(SUMPRODUCT((A$14:A228=A228)*(B$14:B228=B228)*(D$14:D228=D228))&gt;1,0,1)</f>
        <v>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8"/>
      <c r="CY228" s="178"/>
      <c r="CZ228" s="178"/>
      <c r="DA228" s="178"/>
      <c r="DB228" s="178"/>
      <c r="DC228" s="178"/>
      <c r="DD228" s="178"/>
      <c r="DE228" s="178"/>
      <c r="DF228" s="178"/>
      <c r="DG228" s="178"/>
      <c r="DH228" s="178"/>
      <c r="DI228" s="178"/>
      <c r="DJ228" s="178"/>
      <c r="DK228" s="178"/>
      <c r="DL228" s="178"/>
      <c r="DM228" s="178"/>
      <c r="DN228" s="178"/>
      <c r="DO228" s="178"/>
      <c r="DP228" s="178"/>
      <c r="DQ228" s="178"/>
      <c r="DR228" s="178"/>
      <c r="DS228" s="178"/>
      <c r="DT228" s="178"/>
      <c r="DU228" s="178"/>
      <c r="DV228" s="178"/>
      <c r="DW228" s="178"/>
      <c r="DX228" s="178"/>
      <c r="DY228" s="178"/>
      <c r="DZ228" s="178"/>
      <c r="EA228" s="178"/>
      <c r="EB228" s="178"/>
      <c r="EC228" s="178"/>
      <c r="ED228" s="178"/>
      <c r="EE228" s="178"/>
      <c r="EF228" s="178"/>
      <c r="EG228" s="178"/>
      <c r="EH228" s="178"/>
      <c r="EI228" s="178"/>
      <c r="EJ228" s="178"/>
      <c r="EK228" s="178"/>
      <c r="EL228" s="178"/>
      <c r="EM228" s="178"/>
      <c r="EN228" s="178"/>
      <c r="EO228" s="178"/>
      <c r="EP228" s="178"/>
      <c r="EQ228" s="178"/>
      <c r="ER228" s="178"/>
      <c r="ES228" s="178"/>
      <c r="ET228" s="178"/>
      <c r="EU228" s="178"/>
      <c r="EV228" s="178"/>
      <c r="EW228" s="178"/>
      <c r="EX228" s="178"/>
      <c r="EY228" s="178"/>
      <c r="EZ228" s="178"/>
      <c r="FA228" s="178"/>
      <c r="FB228" s="178"/>
      <c r="FC228" s="178"/>
      <c r="FD228" s="178"/>
      <c r="FE228" s="178"/>
      <c r="FF228" s="178"/>
      <c r="FG228" s="178"/>
      <c r="FH228" s="178"/>
      <c r="FI228" s="178"/>
      <c r="FJ228" s="178"/>
      <c r="FK228" s="178"/>
      <c r="FL228" s="178"/>
      <c r="FM228" s="178"/>
      <c r="FN228" s="178"/>
      <c r="FO228" s="178"/>
      <c r="FP228" s="178"/>
      <c r="FQ228" s="178"/>
      <c r="FR228" s="178"/>
      <c r="FS228" s="178"/>
      <c r="FT228" s="178"/>
      <c r="FU228" s="178"/>
      <c r="FV228" s="178"/>
    </row>
    <row r="229" spans="1:178" ht="45" customHeight="1" x14ac:dyDescent="0.25">
      <c r="A229" s="146">
        <v>1452020</v>
      </c>
      <c r="B229" s="145">
        <v>2020</v>
      </c>
      <c r="C229" s="144" t="s">
        <v>345</v>
      </c>
      <c r="D229" s="148" t="s">
        <v>1533</v>
      </c>
      <c r="E229" s="150" t="s">
        <v>137</v>
      </c>
      <c r="F229" s="148" t="s">
        <v>32</v>
      </c>
      <c r="G229" s="149" t="s">
        <v>158</v>
      </c>
      <c r="H229" s="150" t="s">
        <v>697</v>
      </c>
      <c r="I229" s="151" t="s">
        <v>132</v>
      </c>
      <c r="J229" s="152" t="s">
        <v>352</v>
      </c>
      <c r="K229" s="153">
        <v>45</v>
      </c>
      <c r="L229" s="154" t="str">
        <f>IF(ISERROR(VLOOKUP(K229,Eje_Pilar_Prop!$C$2:$E$104,2,FALSE))," ",VLOOKUP(K229,Eje_Pilar_Prop!$C$2:$E$104,2,FALSE))</f>
        <v>Gobernanza e influencia local, regional e internacional</v>
      </c>
      <c r="M229" s="154" t="str">
        <f>IF(ISERROR(VLOOKUP(K229,Eje_Pilar_Prop!$C$2:$E$104,3,FALSE))," ",VLOOKUP(K229,Eje_Pilar_Prop!$C$2:$E$104,3,FALSE))</f>
        <v>Eje Transversal 4 Gobierno Legitimo, Fortalecimiento Local y Eficiencia</v>
      </c>
      <c r="N229" s="155" t="s">
        <v>877</v>
      </c>
      <c r="O229" s="164">
        <v>6774729</v>
      </c>
      <c r="P229" s="150" t="s">
        <v>1078</v>
      </c>
      <c r="Q229" s="157">
        <v>16800000</v>
      </c>
      <c r="R229" s="158"/>
      <c r="S229" s="159"/>
      <c r="T229" s="160"/>
      <c r="U229" s="157"/>
      <c r="V229" s="161">
        <f t="shared" si="8"/>
        <v>16800000</v>
      </c>
      <c r="W229" s="162">
        <v>16800000</v>
      </c>
      <c r="X229" s="163">
        <v>43907</v>
      </c>
      <c r="Y229" s="163">
        <v>43909</v>
      </c>
      <c r="Z229" s="163">
        <v>44030</v>
      </c>
      <c r="AA229" s="145">
        <v>120</v>
      </c>
      <c r="AB229" s="145"/>
      <c r="AC229" s="145"/>
      <c r="AD229" s="164"/>
      <c r="AE229" s="165"/>
      <c r="AF229" s="163"/>
      <c r="AG229" s="157"/>
      <c r="AH229" s="146"/>
      <c r="AI229" s="146"/>
      <c r="AJ229" s="146" t="s">
        <v>1471</v>
      </c>
      <c r="AK229" s="146"/>
      <c r="AL229" s="166">
        <f t="shared" si="7"/>
        <v>1</v>
      </c>
      <c r="AM229" s="177">
        <f>IF(SUMPRODUCT((A$14:A229=A229)*(B$14:B229=B229)*(D$14:D229=D229))&gt;1,0,1)</f>
        <v>1</v>
      </c>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c r="CV229" s="178"/>
      <c r="CW229" s="178"/>
      <c r="CX229" s="178"/>
      <c r="CY229" s="178"/>
      <c r="CZ229" s="178"/>
      <c r="DA229" s="178"/>
      <c r="DB229" s="178"/>
      <c r="DC229" s="178"/>
      <c r="DD229" s="178"/>
      <c r="DE229" s="178"/>
      <c r="DF229" s="178"/>
      <c r="DG229" s="178"/>
      <c r="DH229" s="178"/>
      <c r="DI229" s="178"/>
      <c r="DJ229" s="178"/>
      <c r="DK229" s="178"/>
      <c r="DL229" s="178"/>
      <c r="DM229" s="178"/>
      <c r="DN229" s="178"/>
      <c r="DO229" s="178"/>
      <c r="DP229" s="178"/>
      <c r="DQ229" s="178"/>
      <c r="DR229" s="178"/>
      <c r="DS229" s="178"/>
      <c r="DT229" s="178"/>
      <c r="DU229" s="178"/>
      <c r="DV229" s="178"/>
      <c r="DW229" s="178"/>
      <c r="DX229" s="178"/>
      <c r="DY229" s="178"/>
      <c r="DZ229" s="178"/>
      <c r="EA229" s="178"/>
      <c r="EB229" s="178"/>
      <c r="EC229" s="178"/>
      <c r="ED229" s="178"/>
      <c r="EE229" s="178"/>
      <c r="EF229" s="178"/>
      <c r="EG229" s="178"/>
      <c r="EH229" s="178"/>
      <c r="EI229" s="178"/>
      <c r="EJ229" s="178"/>
      <c r="EK229" s="178"/>
      <c r="EL229" s="178"/>
      <c r="EM229" s="178"/>
      <c r="EN229" s="178"/>
      <c r="EO229" s="178"/>
      <c r="EP229" s="178"/>
      <c r="EQ229" s="178"/>
      <c r="ER229" s="178"/>
      <c r="ES229" s="178"/>
      <c r="ET229" s="178"/>
      <c r="EU229" s="178"/>
      <c r="EV229" s="178"/>
      <c r="EW229" s="178"/>
      <c r="EX229" s="178"/>
      <c r="EY229" s="178"/>
      <c r="EZ229" s="178"/>
      <c r="FA229" s="178"/>
      <c r="FB229" s="178"/>
      <c r="FC229" s="178"/>
      <c r="FD229" s="178"/>
      <c r="FE229" s="178"/>
      <c r="FF229" s="178"/>
      <c r="FG229" s="178"/>
      <c r="FH229" s="178"/>
      <c r="FI229" s="178"/>
      <c r="FJ229" s="178"/>
      <c r="FK229" s="178"/>
      <c r="FL229" s="178"/>
      <c r="FM229" s="178"/>
      <c r="FN229" s="178"/>
      <c r="FO229" s="178"/>
      <c r="FP229" s="178"/>
      <c r="FQ229" s="178"/>
      <c r="FR229" s="178"/>
      <c r="FS229" s="178"/>
      <c r="FT229" s="178"/>
      <c r="FU229" s="178"/>
      <c r="FV229" s="178"/>
    </row>
    <row r="230" spans="1:178" ht="45" customHeight="1" x14ac:dyDescent="0.25">
      <c r="A230" s="146">
        <v>1462020</v>
      </c>
      <c r="B230" s="145">
        <v>2020</v>
      </c>
      <c r="C230" s="144" t="s">
        <v>345</v>
      </c>
      <c r="D230" s="148" t="s">
        <v>1547</v>
      </c>
      <c r="E230" s="150" t="s">
        <v>137</v>
      </c>
      <c r="F230" s="148" t="s">
        <v>32</v>
      </c>
      <c r="G230" s="149" t="s">
        <v>158</v>
      </c>
      <c r="H230" s="150" t="s">
        <v>696</v>
      </c>
      <c r="I230" s="151" t="s">
        <v>132</v>
      </c>
      <c r="J230" s="152" t="s">
        <v>352</v>
      </c>
      <c r="K230" s="153">
        <v>45</v>
      </c>
      <c r="L230" s="154" t="str">
        <f>IF(ISERROR(VLOOKUP(K230,Eje_Pilar_Prop!$C$2:$E$104,2,FALSE))," ",VLOOKUP(K230,Eje_Pilar_Prop!$C$2:$E$104,2,FALSE))</f>
        <v>Gobernanza e influencia local, regional e internacional</v>
      </c>
      <c r="M230" s="154" t="str">
        <f>IF(ISERROR(VLOOKUP(K230,Eje_Pilar_Prop!$C$2:$E$104,3,FALSE))," ",VLOOKUP(K230,Eje_Pilar_Prop!$C$2:$E$104,3,FALSE))</f>
        <v>Eje Transversal 4 Gobierno Legitimo, Fortalecimiento Local y Eficiencia</v>
      </c>
      <c r="N230" s="155" t="s">
        <v>874</v>
      </c>
      <c r="O230" s="164">
        <v>1019104134</v>
      </c>
      <c r="P230" s="150" t="s">
        <v>1079</v>
      </c>
      <c r="Q230" s="157">
        <v>7000000</v>
      </c>
      <c r="R230" s="158"/>
      <c r="S230" s="159"/>
      <c r="T230" s="160">
        <v>1</v>
      </c>
      <c r="U230" s="157">
        <v>3500000</v>
      </c>
      <c r="V230" s="161">
        <f t="shared" si="8"/>
        <v>10500000</v>
      </c>
      <c r="W230" s="162">
        <v>10500000</v>
      </c>
      <c r="X230" s="163">
        <v>43906</v>
      </c>
      <c r="Y230" s="163">
        <v>43908</v>
      </c>
      <c r="Z230" s="163">
        <v>44091</v>
      </c>
      <c r="AA230" s="145">
        <v>120</v>
      </c>
      <c r="AB230" s="145">
        <v>1</v>
      </c>
      <c r="AC230" s="145">
        <v>60</v>
      </c>
      <c r="AD230" s="164"/>
      <c r="AE230" s="165"/>
      <c r="AF230" s="163"/>
      <c r="AG230" s="157"/>
      <c r="AH230" s="146"/>
      <c r="AI230" s="146"/>
      <c r="AJ230" s="146" t="s">
        <v>1471</v>
      </c>
      <c r="AK230" s="146"/>
      <c r="AL230" s="166">
        <f t="shared" si="7"/>
        <v>1</v>
      </c>
      <c r="AM230" s="177">
        <f>IF(SUMPRODUCT((A$14:A230=A230)*(B$14:B230=B230)*(D$14:D230=D230))&gt;1,0,1)</f>
        <v>1</v>
      </c>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c r="CV230" s="178"/>
      <c r="CW230" s="178"/>
      <c r="CX230" s="178"/>
      <c r="CY230" s="178"/>
      <c r="CZ230" s="178"/>
      <c r="DA230" s="178"/>
      <c r="DB230" s="178"/>
      <c r="DC230" s="178"/>
      <c r="DD230" s="178"/>
      <c r="DE230" s="178"/>
      <c r="DF230" s="178"/>
      <c r="DG230" s="178"/>
      <c r="DH230" s="178"/>
      <c r="DI230" s="178"/>
      <c r="DJ230" s="178"/>
      <c r="DK230" s="178"/>
      <c r="DL230" s="178"/>
      <c r="DM230" s="178"/>
      <c r="DN230" s="178"/>
      <c r="DO230" s="178"/>
      <c r="DP230" s="178"/>
      <c r="DQ230" s="178"/>
      <c r="DR230" s="178"/>
      <c r="DS230" s="178"/>
      <c r="DT230" s="178"/>
      <c r="DU230" s="178"/>
      <c r="DV230" s="178"/>
      <c r="DW230" s="178"/>
      <c r="DX230" s="178"/>
      <c r="DY230" s="178"/>
      <c r="DZ230" s="178"/>
      <c r="EA230" s="178"/>
      <c r="EB230" s="178"/>
      <c r="EC230" s="178"/>
      <c r="ED230" s="178"/>
      <c r="EE230" s="178"/>
      <c r="EF230" s="178"/>
      <c r="EG230" s="178"/>
      <c r="EH230" s="178"/>
      <c r="EI230" s="178"/>
      <c r="EJ230" s="178"/>
      <c r="EK230" s="178"/>
      <c r="EL230" s="178"/>
      <c r="EM230" s="178"/>
      <c r="EN230" s="178"/>
      <c r="EO230" s="178"/>
      <c r="EP230" s="178"/>
      <c r="EQ230" s="178"/>
      <c r="ER230" s="178"/>
      <c r="ES230" s="178"/>
      <c r="ET230" s="178"/>
      <c r="EU230" s="178"/>
      <c r="EV230" s="178"/>
      <c r="EW230" s="178"/>
      <c r="EX230" s="178"/>
      <c r="EY230" s="178"/>
      <c r="EZ230" s="178"/>
      <c r="FA230" s="178"/>
      <c r="FB230" s="178"/>
      <c r="FC230" s="178"/>
      <c r="FD230" s="178"/>
      <c r="FE230" s="178"/>
      <c r="FF230" s="178"/>
      <c r="FG230" s="178"/>
      <c r="FH230" s="178"/>
      <c r="FI230" s="178"/>
      <c r="FJ230" s="178"/>
      <c r="FK230" s="178"/>
      <c r="FL230" s="178"/>
      <c r="FM230" s="178"/>
      <c r="FN230" s="178"/>
      <c r="FO230" s="178"/>
      <c r="FP230" s="178"/>
      <c r="FQ230" s="178"/>
      <c r="FR230" s="178"/>
      <c r="FS230" s="178"/>
      <c r="FT230" s="178"/>
      <c r="FU230" s="178"/>
      <c r="FV230" s="178"/>
    </row>
    <row r="231" spans="1:178" ht="45" customHeight="1" x14ac:dyDescent="0.25">
      <c r="A231" s="146">
        <v>1472020</v>
      </c>
      <c r="B231" s="145">
        <v>2020</v>
      </c>
      <c r="C231" s="144" t="s">
        <v>345</v>
      </c>
      <c r="D231" s="148" t="s">
        <v>1547</v>
      </c>
      <c r="E231" s="150" t="s">
        <v>137</v>
      </c>
      <c r="F231" s="148" t="s">
        <v>32</v>
      </c>
      <c r="G231" s="149" t="s">
        <v>158</v>
      </c>
      <c r="H231" s="150" t="s">
        <v>695</v>
      </c>
      <c r="I231" s="151" t="s">
        <v>132</v>
      </c>
      <c r="J231" s="152" t="s">
        <v>352</v>
      </c>
      <c r="K231" s="153">
        <v>45</v>
      </c>
      <c r="L231" s="154" t="str">
        <f>IF(ISERROR(VLOOKUP(K231,Eje_Pilar_Prop!$C$2:$E$104,2,FALSE))," ",VLOOKUP(K231,Eje_Pilar_Prop!$C$2:$E$104,2,FALSE))</f>
        <v>Gobernanza e influencia local, regional e internacional</v>
      </c>
      <c r="M231" s="154" t="str">
        <f>IF(ISERROR(VLOOKUP(K231,Eje_Pilar_Prop!$C$2:$E$104,3,FALSE))," ",VLOOKUP(K231,Eje_Pilar_Prop!$C$2:$E$104,3,FALSE))</f>
        <v>Eje Transversal 4 Gobierno Legitimo, Fortalecimiento Local y Eficiencia</v>
      </c>
      <c r="N231" s="155" t="s">
        <v>874</v>
      </c>
      <c r="O231" s="164">
        <v>1010008361</v>
      </c>
      <c r="P231" s="150" t="s">
        <v>1080</v>
      </c>
      <c r="Q231" s="157">
        <v>7000000</v>
      </c>
      <c r="R231" s="158"/>
      <c r="S231" s="159"/>
      <c r="T231" s="160">
        <v>1</v>
      </c>
      <c r="U231" s="157">
        <v>3500000</v>
      </c>
      <c r="V231" s="161">
        <f t="shared" si="8"/>
        <v>10500000</v>
      </c>
      <c r="W231" s="162">
        <v>10500000</v>
      </c>
      <c r="X231" s="163">
        <v>43907</v>
      </c>
      <c r="Y231" s="163">
        <v>43909</v>
      </c>
      <c r="Z231" s="163">
        <v>44092</v>
      </c>
      <c r="AA231" s="145">
        <v>120</v>
      </c>
      <c r="AB231" s="145">
        <v>1</v>
      </c>
      <c r="AC231" s="145">
        <v>60</v>
      </c>
      <c r="AD231" s="164"/>
      <c r="AE231" s="165"/>
      <c r="AF231" s="163"/>
      <c r="AG231" s="157"/>
      <c r="AH231" s="146"/>
      <c r="AI231" s="146"/>
      <c r="AJ231" s="146" t="s">
        <v>1471</v>
      </c>
      <c r="AK231" s="146"/>
      <c r="AL231" s="166">
        <f t="shared" si="7"/>
        <v>1</v>
      </c>
      <c r="AM231" s="177">
        <f>IF(SUMPRODUCT((A$14:A231=A231)*(B$14:B231=B231)*(D$14:D231=D231))&gt;1,0,1)</f>
        <v>1</v>
      </c>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78"/>
      <c r="CW231" s="178"/>
      <c r="CX231" s="178"/>
      <c r="CY231" s="178"/>
      <c r="CZ231" s="178"/>
      <c r="DA231" s="178"/>
      <c r="DB231" s="178"/>
      <c r="DC231" s="178"/>
      <c r="DD231" s="178"/>
      <c r="DE231" s="178"/>
      <c r="DF231" s="178"/>
      <c r="DG231" s="178"/>
      <c r="DH231" s="178"/>
      <c r="DI231" s="178"/>
      <c r="DJ231" s="178"/>
      <c r="DK231" s="178"/>
      <c r="DL231" s="178"/>
      <c r="DM231" s="178"/>
      <c r="DN231" s="178"/>
      <c r="DO231" s="178"/>
      <c r="DP231" s="178"/>
      <c r="DQ231" s="178"/>
      <c r="DR231" s="178"/>
      <c r="DS231" s="178"/>
      <c r="DT231" s="178"/>
      <c r="DU231" s="178"/>
      <c r="DV231" s="178"/>
      <c r="DW231" s="178"/>
      <c r="DX231" s="178"/>
      <c r="DY231" s="178"/>
      <c r="DZ231" s="178"/>
      <c r="EA231" s="178"/>
      <c r="EB231" s="178"/>
      <c r="EC231" s="178"/>
      <c r="ED231" s="178"/>
      <c r="EE231" s="178"/>
      <c r="EF231" s="178"/>
      <c r="EG231" s="178"/>
      <c r="EH231" s="178"/>
      <c r="EI231" s="178"/>
      <c r="EJ231" s="178"/>
      <c r="EK231" s="178"/>
      <c r="EL231" s="178"/>
      <c r="EM231" s="178"/>
      <c r="EN231" s="178"/>
      <c r="EO231" s="178"/>
      <c r="EP231" s="178"/>
      <c r="EQ231" s="178"/>
      <c r="ER231" s="178"/>
      <c r="ES231" s="178"/>
      <c r="ET231" s="178"/>
      <c r="EU231" s="178"/>
      <c r="EV231" s="178"/>
      <c r="EW231" s="178"/>
      <c r="EX231" s="178"/>
      <c r="EY231" s="178"/>
      <c r="EZ231" s="178"/>
      <c r="FA231" s="178"/>
      <c r="FB231" s="178"/>
      <c r="FC231" s="178"/>
      <c r="FD231" s="178"/>
      <c r="FE231" s="178"/>
      <c r="FF231" s="178"/>
      <c r="FG231" s="178"/>
      <c r="FH231" s="178"/>
      <c r="FI231" s="178"/>
      <c r="FJ231" s="178"/>
      <c r="FK231" s="178"/>
      <c r="FL231" s="178"/>
      <c r="FM231" s="178"/>
      <c r="FN231" s="178"/>
      <c r="FO231" s="178"/>
      <c r="FP231" s="178"/>
      <c r="FQ231" s="178"/>
      <c r="FR231" s="178"/>
      <c r="FS231" s="178"/>
      <c r="FT231" s="178"/>
      <c r="FU231" s="178"/>
      <c r="FV231" s="178"/>
    </row>
    <row r="232" spans="1:178" ht="45" customHeight="1" x14ac:dyDescent="0.25">
      <c r="A232" s="146">
        <v>1482020</v>
      </c>
      <c r="B232" s="145">
        <v>2020</v>
      </c>
      <c r="C232" s="144" t="s">
        <v>345</v>
      </c>
      <c r="D232" s="148" t="s">
        <v>1548</v>
      </c>
      <c r="E232" s="150" t="s">
        <v>137</v>
      </c>
      <c r="F232" s="148" t="s">
        <v>32</v>
      </c>
      <c r="G232" s="149" t="s">
        <v>158</v>
      </c>
      <c r="H232" s="150" t="s">
        <v>694</v>
      </c>
      <c r="I232" s="151" t="s">
        <v>132</v>
      </c>
      <c r="J232" s="152" t="s">
        <v>352</v>
      </c>
      <c r="K232" s="153">
        <v>45</v>
      </c>
      <c r="L232" s="154" t="str">
        <f>IF(ISERROR(VLOOKUP(K232,Eje_Pilar_Prop!$C$2:$E$104,2,FALSE))," ",VLOOKUP(K232,Eje_Pilar_Prop!$C$2:$E$104,2,FALSE))</f>
        <v>Gobernanza e influencia local, regional e internacional</v>
      </c>
      <c r="M232" s="154" t="str">
        <f>IF(ISERROR(VLOOKUP(K232,Eje_Pilar_Prop!$C$2:$E$104,3,FALSE))," ",VLOOKUP(K232,Eje_Pilar_Prop!$C$2:$E$104,3,FALSE))</f>
        <v>Eje Transversal 4 Gobierno Legitimo, Fortalecimiento Local y Eficiencia</v>
      </c>
      <c r="N232" s="155" t="s">
        <v>874</v>
      </c>
      <c r="O232" s="164">
        <v>80801372</v>
      </c>
      <c r="P232" s="150" t="s">
        <v>1081</v>
      </c>
      <c r="Q232" s="157">
        <v>7000000</v>
      </c>
      <c r="R232" s="158"/>
      <c r="S232" s="159"/>
      <c r="T232" s="160">
        <v>1</v>
      </c>
      <c r="U232" s="157">
        <v>3500000</v>
      </c>
      <c r="V232" s="161">
        <f t="shared" si="8"/>
        <v>10500000</v>
      </c>
      <c r="W232" s="162">
        <v>10500000</v>
      </c>
      <c r="X232" s="163">
        <v>43907</v>
      </c>
      <c r="Y232" s="163">
        <v>43909</v>
      </c>
      <c r="Z232" s="163">
        <v>44092</v>
      </c>
      <c r="AA232" s="145">
        <v>120</v>
      </c>
      <c r="AB232" s="145">
        <v>1</v>
      </c>
      <c r="AC232" s="145">
        <v>60</v>
      </c>
      <c r="AD232" s="164"/>
      <c r="AE232" s="165"/>
      <c r="AF232" s="163"/>
      <c r="AG232" s="157"/>
      <c r="AH232" s="146"/>
      <c r="AI232" s="146"/>
      <c r="AJ232" s="146" t="s">
        <v>1471</v>
      </c>
      <c r="AK232" s="146"/>
      <c r="AL232" s="166">
        <f t="shared" si="7"/>
        <v>1</v>
      </c>
      <c r="AM232" s="177">
        <f>IF(SUMPRODUCT((A$14:A232=A232)*(B$14:B232=B232)*(D$14:D232=D232))&gt;1,0,1)</f>
        <v>1</v>
      </c>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c r="DF232" s="178"/>
      <c r="DG232" s="178"/>
      <c r="DH232" s="178"/>
      <c r="DI232" s="178"/>
      <c r="DJ232" s="178"/>
      <c r="DK232" s="178"/>
      <c r="DL232" s="178"/>
      <c r="DM232" s="178"/>
      <c r="DN232" s="178"/>
      <c r="DO232" s="178"/>
      <c r="DP232" s="178"/>
      <c r="DQ232" s="178"/>
      <c r="DR232" s="178"/>
      <c r="DS232" s="178"/>
      <c r="DT232" s="178"/>
      <c r="DU232" s="178"/>
      <c r="DV232" s="178"/>
      <c r="DW232" s="178"/>
      <c r="DX232" s="178"/>
      <c r="DY232" s="178"/>
      <c r="DZ232" s="178"/>
      <c r="EA232" s="178"/>
      <c r="EB232" s="178"/>
      <c r="EC232" s="178"/>
      <c r="ED232" s="178"/>
      <c r="EE232" s="178"/>
      <c r="EF232" s="178"/>
      <c r="EG232" s="178"/>
      <c r="EH232" s="178"/>
      <c r="EI232" s="178"/>
      <c r="EJ232" s="178"/>
      <c r="EK232" s="178"/>
      <c r="EL232" s="178"/>
      <c r="EM232" s="178"/>
      <c r="EN232" s="178"/>
      <c r="EO232" s="178"/>
      <c r="EP232" s="178"/>
      <c r="EQ232" s="178"/>
      <c r="ER232" s="178"/>
      <c r="ES232" s="178"/>
      <c r="ET232" s="178"/>
      <c r="EU232" s="178"/>
      <c r="EV232" s="178"/>
      <c r="EW232" s="178"/>
      <c r="EX232" s="178"/>
      <c r="EY232" s="178"/>
      <c r="EZ232" s="178"/>
      <c r="FA232" s="178"/>
      <c r="FB232" s="178"/>
      <c r="FC232" s="178"/>
      <c r="FD232" s="178"/>
      <c r="FE232" s="178"/>
      <c r="FF232" s="178"/>
      <c r="FG232" s="178"/>
      <c r="FH232" s="178"/>
      <c r="FI232" s="178"/>
      <c r="FJ232" s="178"/>
      <c r="FK232" s="178"/>
      <c r="FL232" s="178"/>
      <c r="FM232" s="178"/>
      <c r="FN232" s="178"/>
      <c r="FO232" s="178"/>
      <c r="FP232" s="178"/>
      <c r="FQ232" s="178"/>
      <c r="FR232" s="178"/>
      <c r="FS232" s="178"/>
      <c r="FT232" s="178"/>
      <c r="FU232" s="178"/>
      <c r="FV232" s="178"/>
    </row>
    <row r="233" spans="1:178" ht="45" customHeight="1" x14ac:dyDescent="0.25">
      <c r="A233" s="146">
        <v>1492020</v>
      </c>
      <c r="B233" s="145">
        <v>2020</v>
      </c>
      <c r="C233" s="144" t="s">
        <v>345</v>
      </c>
      <c r="D233" s="148" t="s">
        <v>1547</v>
      </c>
      <c r="E233" s="150" t="s">
        <v>137</v>
      </c>
      <c r="F233" s="148" t="s">
        <v>32</v>
      </c>
      <c r="G233" s="149" t="s">
        <v>158</v>
      </c>
      <c r="H233" s="150" t="s">
        <v>693</v>
      </c>
      <c r="I233" s="151" t="s">
        <v>132</v>
      </c>
      <c r="J233" s="152" t="s">
        <v>352</v>
      </c>
      <c r="K233" s="153">
        <v>45</v>
      </c>
      <c r="L233" s="154" t="str">
        <f>IF(ISERROR(VLOOKUP(K233,Eje_Pilar_Prop!$C$2:$E$104,2,FALSE))," ",VLOOKUP(K233,Eje_Pilar_Prop!$C$2:$E$104,2,FALSE))</f>
        <v>Gobernanza e influencia local, regional e internacional</v>
      </c>
      <c r="M233" s="154" t="str">
        <f>IF(ISERROR(VLOOKUP(K233,Eje_Pilar_Prop!$C$2:$E$104,3,FALSE))," ",VLOOKUP(K233,Eje_Pilar_Prop!$C$2:$E$104,3,FALSE))</f>
        <v>Eje Transversal 4 Gobierno Legitimo, Fortalecimiento Local y Eficiencia</v>
      </c>
      <c r="N233" s="155" t="s">
        <v>874</v>
      </c>
      <c r="O233" s="164">
        <v>1019050045</v>
      </c>
      <c r="P233" s="150" t="s">
        <v>1082</v>
      </c>
      <c r="Q233" s="157">
        <v>16800000</v>
      </c>
      <c r="R233" s="158"/>
      <c r="S233" s="159"/>
      <c r="T233" s="160">
        <v>1</v>
      </c>
      <c r="U233" s="157">
        <v>8400000</v>
      </c>
      <c r="V233" s="161">
        <f t="shared" si="8"/>
        <v>25200000</v>
      </c>
      <c r="W233" s="162">
        <v>25200000</v>
      </c>
      <c r="X233" s="163">
        <v>43908</v>
      </c>
      <c r="Y233" s="163">
        <v>43909</v>
      </c>
      <c r="Z233" s="163">
        <v>44092</v>
      </c>
      <c r="AA233" s="145">
        <v>120</v>
      </c>
      <c r="AB233" s="145">
        <v>1</v>
      </c>
      <c r="AC233" s="145">
        <v>60</v>
      </c>
      <c r="AD233" s="164"/>
      <c r="AE233" s="165"/>
      <c r="AF233" s="163"/>
      <c r="AG233" s="157"/>
      <c r="AH233" s="146"/>
      <c r="AI233" s="146"/>
      <c r="AJ233" s="146" t="s">
        <v>1471</v>
      </c>
      <c r="AK233" s="146"/>
      <c r="AL233" s="166">
        <f t="shared" si="7"/>
        <v>1</v>
      </c>
      <c r="AM233" s="177">
        <f>IF(SUMPRODUCT((A$14:A233=A233)*(B$14:B233=B233)*(D$14:D233=D233))&gt;1,0,1)</f>
        <v>1</v>
      </c>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c r="DF233" s="178"/>
      <c r="DG233" s="178"/>
      <c r="DH233" s="178"/>
      <c r="DI233" s="178"/>
      <c r="DJ233" s="178"/>
      <c r="DK233" s="178"/>
      <c r="DL233" s="178"/>
      <c r="DM233" s="178"/>
      <c r="DN233" s="178"/>
      <c r="DO233" s="178"/>
      <c r="DP233" s="178"/>
      <c r="DQ233" s="178"/>
      <c r="DR233" s="178"/>
      <c r="DS233" s="178"/>
      <c r="DT233" s="178"/>
      <c r="DU233" s="178"/>
      <c r="DV233" s="178"/>
      <c r="DW233" s="178"/>
      <c r="DX233" s="178"/>
      <c r="DY233" s="178"/>
      <c r="DZ233" s="178"/>
      <c r="EA233" s="178"/>
      <c r="EB233" s="178"/>
      <c r="EC233" s="178"/>
      <c r="ED233" s="178"/>
      <c r="EE233" s="178"/>
      <c r="EF233" s="178"/>
      <c r="EG233" s="178"/>
      <c r="EH233" s="178"/>
      <c r="EI233" s="178"/>
      <c r="EJ233" s="178"/>
      <c r="EK233" s="178"/>
      <c r="EL233" s="178"/>
      <c r="EM233" s="178"/>
      <c r="EN233" s="178"/>
      <c r="EO233" s="178"/>
      <c r="EP233" s="178"/>
      <c r="EQ233" s="178"/>
      <c r="ER233" s="178"/>
      <c r="ES233" s="178"/>
      <c r="ET233" s="178"/>
      <c r="EU233" s="178"/>
      <c r="EV233" s="178"/>
      <c r="EW233" s="178"/>
      <c r="EX233" s="178"/>
      <c r="EY233" s="178"/>
      <c r="EZ233" s="178"/>
      <c r="FA233" s="178"/>
      <c r="FB233" s="178"/>
      <c r="FC233" s="178"/>
      <c r="FD233" s="178"/>
      <c r="FE233" s="178"/>
      <c r="FF233" s="178"/>
      <c r="FG233" s="178"/>
      <c r="FH233" s="178"/>
      <c r="FI233" s="178"/>
      <c r="FJ233" s="178"/>
      <c r="FK233" s="178"/>
      <c r="FL233" s="178"/>
      <c r="FM233" s="178"/>
      <c r="FN233" s="178"/>
      <c r="FO233" s="178"/>
      <c r="FP233" s="178"/>
      <c r="FQ233" s="178"/>
      <c r="FR233" s="178"/>
      <c r="FS233" s="178"/>
      <c r="FT233" s="178"/>
      <c r="FU233" s="178"/>
      <c r="FV233" s="178"/>
    </row>
    <row r="234" spans="1:178" ht="45" customHeight="1" x14ac:dyDescent="0.25">
      <c r="A234" s="146">
        <v>1502020</v>
      </c>
      <c r="B234" s="145">
        <v>2020</v>
      </c>
      <c r="C234" s="144" t="s">
        <v>345</v>
      </c>
      <c r="D234" s="148" t="s">
        <v>1547</v>
      </c>
      <c r="E234" s="150" t="s">
        <v>137</v>
      </c>
      <c r="F234" s="148" t="s">
        <v>32</v>
      </c>
      <c r="G234" s="149" t="s">
        <v>158</v>
      </c>
      <c r="H234" s="150" t="s">
        <v>692</v>
      </c>
      <c r="I234" s="151" t="s">
        <v>132</v>
      </c>
      <c r="J234" s="152" t="s">
        <v>352</v>
      </c>
      <c r="K234" s="153">
        <v>45</v>
      </c>
      <c r="L234" s="154" t="str">
        <f>IF(ISERROR(VLOOKUP(K234,Eje_Pilar_Prop!$C$2:$E$104,2,FALSE))," ",VLOOKUP(K234,Eje_Pilar_Prop!$C$2:$E$104,2,FALSE))</f>
        <v>Gobernanza e influencia local, regional e internacional</v>
      </c>
      <c r="M234" s="154" t="str">
        <f>IF(ISERROR(VLOOKUP(K234,Eje_Pilar_Prop!$C$2:$E$104,3,FALSE))," ",VLOOKUP(K234,Eje_Pilar_Prop!$C$2:$E$104,3,FALSE))</f>
        <v>Eje Transversal 4 Gobierno Legitimo, Fortalecimiento Local y Eficiencia</v>
      </c>
      <c r="N234" s="155" t="s">
        <v>874</v>
      </c>
      <c r="O234" s="164">
        <v>1151959378</v>
      </c>
      <c r="P234" s="150" t="s">
        <v>1083</v>
      </c>
      <c r="Q234" s="157">
        <v>7000000</v>
      </c>
      <c r="R234" s="158"/>
      <c r="S234" s="159"/>
      <c r="T234" s="160">
        <v>1</v>
      </c>
      <c r="U234" s="157">
        <v>3500000</v>
      </c>
      <c r="V234" s="161">
        <f t="shared" si="8"/>
        <v>10500000</v>
      </c>
      <c r="W234" s="162">
        <v>9450000</v>
      </c>
      <c r="X234" s="163">
        <v>43908</v>
      </c>
      <c r="Y234" s="163">
        <v>43909</v>
      </c>
      <c r="Z234" s="163">
        <v>44092</v>
      </c>
      <c r="AA234" s="145">
        <v>120</v>
      </c>
      <c r="AB234" s="145">
        <v>1</v>
      </c>
      <c r="AC234" s="145">
        <v>60</v>
      </c>
      <c r="AD234" s="164"/>
      <c r="AE234" s="165"/>
      <c r="AF234" s="163"/>
      <c r="AG234" s="157"/>
      <c r="AH234" s="146"/>
      <c r="AI234" s="146"/>
      <c r="AJ234" s="146" t="s">
        <v>1471</v>
      </c>
      <c r="AK234" s="146"/>
      <c r="AL234" s="166">
        <f t="shared" si="7"/>
        <v>0.9</v>
      </c>
      <c r="AM234" s="177">
        <f>IF(SUMPRODUCT((A$14:A234=A234)*(B$14:B234=B234)*(D$14:D234=D234))&gt;1,0,1)</f>
        <v>1</v>
      </c>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c r="CV234" s="178"/>
      <c r="CW234" s="178"/>
      <c r="CX234" s="178"/>
      <c r="CY234" s="178"/>
      <c r="CZ234" s="178"/>
      <c r="DA234" s="178"/>
      <c r="DB234" s="178"/>
      <c r="DC234" s="178"/>
      <c r="DD234" s="178"/>
      <c r="DE234" s="178"/>
      <c r="DF234" s="178"/>
      <c r="DG234" s="178"/>
      <c r="DH234" s="178"/>
      <c r="DI234" s="178"/>
      <c r="DJ234" s="178"/>
      <c r="DK234" s="178"/>
      <c r="DL234" s="178"/>
      <c r="DM234" s="178"/>
      <c r="DN234" s="178"/>
      <c r="DO234" s="178"/>
      <c r="DP234" s="178"/>
      <c r="DQ234" s="178"/>
      <c r="DR234" s="178"/>
      <c r="DS234" s="178"/>
      <c r="DT234" s="178"/>
      <c r="DU234" s="178"/>
      <c r="DV234" s="178"/>
      <c r="DW234" s="178"/>
      <c r="DX234" s="178"/>
      <c r="DY234" s="178"/>
      <c r="DZ234" s="178"/>
      <c r="EA234" s="178"/>
      <c r="EB234" s="178"/>
      <c r="EC234" s="178"/>
      <c r="ED234" s="178"/>
      <c r="EE234" s="178"/>
      <c r="EF234" s="178"/>
      <c r="EG234" s="178"/>
      <c r="EH234" s="178"/>
      <c r="EI234" s="178"/>
      <c r="EJ234" s="178"/>
      <c r="EK234" s="178"/>
      <c r="EL234" s="178"/>
      <c r="EM234" s="178"/>
      <c r="EN234" s="178"/>
      <c r="EO234" s="178"/>
      <c r="EP234" s="178"/>
      <c r="EQ234" s="178"/>
      <c r="ER234" s="178"/>
      <c r="ES234" s="178"/>
      <c r="ET234" s="178"/>
      <c r="EU234" s="178"/>
      <c r="EV234" s="178"/>
      <c r="EW234" s="178"/>
      <c r="EX234" s="178"/>
      <c r="EY234" s="178"/>
      <c r="EZ234" s="178"/>
      <c r="FA234" s="178"/>
      <c r="FB234" s="178"/>
      <c r="FC234" s="178"/>
      <c r="FD234" s="178"/>
      <c r="FE234" s="178"/>
      <c r="FF234" s="178"/>
      <c r="FG234" s="178"/>
      <c r="FH234" s="178"/>
      <c r="FI234" s="178"/>
      <c r="FJ234" s="178"/>
      <c r="FK234" s="178"/>
      <c r="FL234" s="178"/>
      <c r="FM234" s="178"/>
      <c r="FN234" s="178"/>
      <c r="FO234" s="178"/>
      <c r="FP234" s="178"/>
      <c r="FQ234" s="178"/>
      <c r="FR234" s="178"/>
      <c r="FS234" s="178"/>
      <c r="FT234" s="178"/>
      <c r="FU234" s="178"/>
      <c r="FV234" s="178"/>
    </row>
    <row r="235" spans="1:178" ht="45" customHeight="1" x14ac:dyDescent="0.25">
      <c r="A235" s="146">
        <v>1512020</v>
      </c>
      <c r="B235" s="145">
        <v>2020</v>
      </c>
      <c r="C235" s="144" t="s">
        <v>345</v>
      </c>
      <c r="D235" s="148" t="s">
        <v>1547</v>
      </c>
      <c r="E235" s="150" t="s">
        <v>137</v>
      </c>
      <c r="F235" s="148" t="s">
        <v>32</v>
      </c>
      <c r="G235" s="149" t="s">
        <v>158</v>
      </c>
      <c r="H235" s="150" t="s">
        <v>691</v>
      </c>
      <c r="I235" s="151" t="s">
        <v>132</v>
      </c>
      <c r="J235" s="152" t="s">
        <v>352</v>
      </c>
      <c r="K235" s="153">
        <v>45</v>
      </c>
      <c r="L235" s="154" t="str">
        <f>IF(ISERROR(VLOOKUP(K235,Eje_Pilar_Prop!$C$2:$E$104,2,FALSE))," ",VLOOKUP(K235,Eje_Pilar_Prop!$C$2:$E$104,2,FALSE))</f>
        <v>Gobernanza e influencia local, regional e internacional</v>
      </c>
      <c r="M235" s="154" t="str">
        <f>IF(ISERROR(VLOOKUP(K235,Eje_Pilar_Prop!$C$2:$E$104,3,FALSE))," ",VLOOKUP(K235,Eje_Pilar_Prop!$C$2:$E$104,3,FALSE))</f>
        <v>Eje Transversal 4 Gobierno Legitimo, Fortalecimiento Local y Eficiencia</v>
      </c>
      <c r="N235" s="155" t="s">
        <v>874</v>
      </c>
      <c r="O235" s="164">
        <v>79967535</v>
      </c>
      <c r="P235" s="150" t="s">
        <v>1084</v>
      </c>
      <c r="Q235" s="157">
        <v>7000000</v>
      </c>
      <c r="R235" s="158"/>
      <c r="S235" s="159"/>
      <c r="T235" s="160">
        <v>1</v>
      </c>
      <c r="U235" s="157">
        <v>3500000</v>
      </c>
      <c r="V235" s="161">
        <f t="shared" si="8"/>
        <v>10500000</v>
      </c>
      <c r="W235" s="162">
        <v>10500000</v>
      </c>
      <c r="X235" s="163">
        <v>43909</v>
      </c>
      <c r="Y235" s="163">
        <v>43910</v>
      </c>
      <c r="Z235" s="163">
        <v>44093</v>
      </c>
      <c r="AA235" s="145">
        <v>120</v>
      </c>
      <c r="AB235" s="145">
        <v>1</v>
      </c>
      <c r="AC235" s="145">
        <v>60</v>
      </c>
      <c r="AD235" s="164"/>
      <c r="AE235" s="165"/>
      <c r="AF235" s="163"/>
      <c r="AG235" s="157"/>
      <c r="AH235" s="146"/>
      <c r="AI235" s="146"/>
      <c r="AJ235" s="146" t="s">
        <v>1471</v>
      </c>
      <c r="AK235" s="146"/>
      <c r="AL235" s="166">
        <f t="shared" si="7"/>
        <v>1</v>
      </c>
      <c r="AM235" s="177">
        <f>IF(SUMPRODUCT((A$14:A235=A235)*(B$14:B235=B235)*(D$14:D235=D235))&gt;1,0,1)</f>
        <v>1</v>
      </c>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c r="CV235" s="178"/>
      <c r="CW235" s="178"/>
      <c r="CX235" s="178"/>
      <c r="CY235" s="178"/>
      <c r="CZ235" s="178"/>
      <c r="DA235" s="178"/>
      <c r="DB235" s="178"/>
      <c r="DC235" s="178"/>
      <c r="DD235" s="178"/>
      <c r="DE235" s="178"/>
      <c r="DF235" s="178"/>
      <c r="DG235" s="178"/>
      <c r="DH235" s="178"/>
      <c r="DI235" s="178"/>
      <c r="DJ235" s="178"/>
      <c r="DK235" s="178"/>
      <c r="DL235" s="178"/>
      <c r="DM235" s="178"/>
      <c r="DN235" s="178"/>
      <c r="DO235" s="178"/>
      <c r="DP235" s="178"/>
      <c r="DQ235" s="178"/>
      <c r="DR235" s="178"/>
      <c r="DS235" s="178"/>
      <c r="DT235" s="178"/>
      <c r="DU235" s="178"/>
      <c r="DV235" s="178"/>
      <c r="DW235" s="178"/>
      <c r="DX235" s="178"/>
      <c r="DY235" s="178"/>
      <c r="DZ235" s="178"/>
      <c r="EA235" s="178"/>
      <c r="EB235" s="178"/>
      <c r="EC235" s="178"/>
      <c r="ED235" s="178"/>
      <c r="EE235" s="178"/>
      <c r="EF235" s="178"/>
      <c r="EG235" s="178"/>
      <c r="EH235" s="178"/>
      <c r="EI235" s="178"/>
      <c r="EJ235" s="178"/>
      <c r="EK235" s="178"/>
      <c r="EL235" s="178"/>
      <c r="EM235" s="178"/>
      <c r="EN235" s="178"/>
      <c r="EO235" s="178"/>
      <c r="EP235" s="178"/>
      <c r="EQ235" s="178"/>
      <c r="ER235" s="178"/>
      <c r="ES235" s="178"/>
      <c r="ET235" s="178"/>
      <c r="EU235" s="178"/>
      <c r="EV235" s="178"/>
      <c r="EW235" s="178"/>
      <c r="EX235" s="178"/>
      <c r="EY235" s="178"/>
      <c r="EZ235" s="178"/>
      <c r="FA235" s="178"/>
      <c r="FB235" s="178"/>
      <c r="FC235" s="178"/>
      <c r="FD235" s="178"/>
      <c r="FE235" s="178"/>
      <c r="FF235" s="178"/>
      <c r="FG235" s="178"/>
      <c r="FH235" s="178"/>
      <c r="FI235" s="178"/>
      <c r="FJ235" s="178"/>
      <c r="FK235" s="178"/>
      <c r="FL235" s="178"/>
      <c r="FM235" s="178"/>
      <c r="FN235" s="178"/>
      <c r="FO235" s="178"/>
      <c r="FP235" s="178"/>
      <c r="FQ235" s="178"/>
      <c r="FR235" s="178"/>
      <c r="FS235" s="178"/>
      <c r="FT235" s="178"/>
      <c r="FU235" s="178"/>
      <c r="FV235" s="178"/>
    </row>
    <row r="236" spans="1:178" ht="45" customHeight="1" x14ac:dyDescent="0.25">
      <c r="A236" s="146">
        <v>1522020</v>
      </c>
      <c r="B236" s="145">
        <v>2020</v>
      </c>
      <c r="C236" s="144" t="s">
        <v>345</v>
      </c>
      <c r="D236" s="148" t="s">
        <v>1549</v>
      </c>
      <c r="E236" s="150" t="s">
        <v>137</v>
      </c>
      <c r="F236" s="148" t="s">
        <v>32</v>
      </c>
      <c r="G236" s="149" t="s">
        <v>158</v>
      </c>
      <c r="H236" s="150" t="s">
        <v>690</v>
      </c>
      <c r="I236" s="151" t="s">
        <v>132</v>
      </c>
      <c r="J236" s="152" t="s">
        <v>352</v>
      </c>
      <c r="K236" s="153">
        <v>45</v>
      </c>
      <c r="L236" s="154" t="str">
        <f>IF(ISERROR(VLOOKUP(K236,Eje_Pilar_Prop!$C$2:$E$104,2,FALSE))," ",VLOOKUP(K236,Eje_Pilar_Prop!$C$2:$E$104,2,FALSE))</f>
        <v>Gobernanza e influencia local, regional e internacional</v>
      </c>
      <c r="M236" s="154" t="str">
        <f>IF(ISERROR(VLOOKUP(K236,Eje_Pilar_Prop!$C$2:$E$104,3,FALSE))," ",VLOOKUP(K236,Eje_Pilar_Prop!$C$2:$E$104,3,FALSE))</f>
        <v>Eje Transversal 4 Gobierno Legitimo, Fortalecimiento Local y Eficiencia</v>
      </c>
      <c r="N236" s="155" t="s">
        <v>877</v>
      </c>
      <c r="O236" s="164">
        <v>52842671</v>
      </c>
      <c r="P236" s="150" t="s">
        <v>1085</v>
      </c>
      <c r="Q236" s="157">
        <v>25200000</v>
      </c>
      <c r="R236" s="158"/>
      <c r="S236" s="159"/>
      <c r="T236" s="160"/>
      <c r="U236" s="157"/>
      <c r="V236" s="161">
        <f t="shared" si="8"/>
        <v>25200000</v>
      </c>
      <c r="W236" s="162">
        <v>25200000</v>
      </c>
      <c r="X236" s="163">
        <v>43910</v>
      </c>
      <c r="Y236" s="163">
        <v>44026</v>
      </c>
      <c r="Z236" s="163">
        <v>44148</v>
      </c>
      <c r="AA236" s="145">
        <v>120</v>
      </c>
      <c r="AB236" s="145"/>
      <c r="AC236" s="145"/>
      <c r="AD236" s="164"/>
      <c r="AE236" s="165"/>
      <c r="AF236" s="163"/>
      <c r="AG236" s="157"/>
      <c r="AH236" s="146"/>
      <c r="AI236" s="146"/>
      <c r="AJ236" s="146" t="s">
        <v>1471</v>
      </c>
      <c r="AK236" s="146"/>
      <c r="AL236" s="166">
        <f t="shared" si="7"/>
        <v>1</v>
      </c>
      <c r="AM236" s="177">
        <f>IF(SUMPRODUCT((A$14:A236=A236)*(B$14:B236=B236)*(D$14:D236=D236))&gt;1,0,1)</f>
        <v>1</v>
      </c>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c r="CV236" s="178"/>
      <c r="CW236" s="178"/>
      <c r="CX236" s="178"/>
      <c r="CY236" s="178"/>
      <c r="CZ236" s="178"/>
      <c r="DA236" s="178"/>
      <c r="DB236" s="178"/>
      <c r="DC236" s="178"/>
      <c r="DD236" s="178"/>
      <c r="DE236" s="178"/>
      <c r="DF236" s="178"/>
      <c r="DG236" s="178"/>
      <c r="DH236" s="178"/>
      <c r="DI236" s="178"/>
      <c r="DJ236" s="178"/>
      <c r="DK236" s="178"/>
      <c r="DL236" s="178"/>
      <c r="DM236" s="178"/>
      <c r="DN236" s="178"/>
      <c r="DO236" s="178"/>
      <c r="DP236" s="178"/>
      <c r="DQ236" s="178"/>
      <c r="DR236" s="178"/>
      <c r="DS236" s="178"/>
      <c r="DT236" s="178"/>
      <c r="DU236" s="178"/>
      <c r="DV236" s="178"/>
      <c r="DW236" s="178"/>
      <c r="DX236" s="178"/>
      <c r="DY236" s="178"/>
      <c r="DZ236" s="178"/>
      <c r="EA236" s="178"/>
      <c r="EB236" s="178"/>
      <c r="EC236" s="178"/>
      <c r="ED236" s="178"/>
      <c r="EE236" s="178"/>
      <c r="EF236" s="178"/>
      <c r="EG236" s="178"/>
      <c r="EH236" s="178"/>
      <c r="EI236" s="178"/>
      <c r="EJ236" s="178"/>
      <c r="EK236" s="178"/>
      <c r="EL236" s="178"/>
      <c r="EM236" s="178"/>
      <c r="EN236" s="178"/>
      <c r="EO236" s="178"/>
      <c r="EP236" s="178"/>
      <c r="EQ236" s="178"/>
      <c r="ER236" s="178"/>
      <c r="ES236" s="178"/>
      <c r="ET236" s="178"/>
      <c r="EU236" s="178"/>
      <c r="EV236" s="178"/>
      <c r="EW236" s="178"/>
      <c r="EX236" s="178"/>
      <c r="EY236" s="178"/>
      <c r="EZ236" s="178"/>
      <c r="FA236" s="178"/>
      <c r="FB236" s="178"/>
      <c r="FC236" s="178"/>
      <c r="FD236" s="178"/>
      <c r="FE236" s="178"/>
      <c r="FF236" s="178"/>
      <c r="FG236" s="178"/>
      <c r="FH236" s="178"/>
      <c r="FI236" s="178"/>
      <c r="FJ236" s="178"/>
      <c r="FK236" s="178"/>
      <c r="FL236" s="178"/>
      <c r="FM236" s="178"/>
      <c r="FN236" s="178"/>
      <c r="FO236" s="178"/>
      <c r="FP236" s="178"/>
      <c r="FQ236" s="178"/>
      <c r="FR236" s="178"/>
      <c r="FS236" s="178"/>
      <c r="FT236" s="178"/>
      <c r="FU236" s="178"/>
      <c r="FV236" s="178"/>
    </row>
    <row r="237" spans="1:178" ht="45" customHeight="1" x14ac:dyDescent="0.25">
      <c r="A237" s="146">
        <v>1532020</v>
      </c>
      <c r="B237" s="145">
        <v>2020</v>
      </c>
      <c r="C237" s="144" t="s">
        <v>345</v>
      </c>
      <c r="D237" s="148" t="s">
        <v>1549</v>
      </c>
      <c r="E237" s="150" t="s">
        <v>137</v>
      </c>
      <c r="F237" s="148" t="s">
        <v>32</v>
      </c>
      <c r="G237" s="149" t="s">
        <v>158</v>
      </c>
      <c r="H237" s="150" t="s">
        <v>689</v>
      </c>
      <c r="I237" s="151" t="s">
        <v>132</v>
      </c>
      <c r="J237" s="152" t="s">
        <v>352</v>
      </c>
      <c r="K237" s="153">
        <v>45</v>
      </c>
      <c r="L237" s="154" t="str">
        <f>IF(ISERROR(VLOOKUP(K237,Eje_Pilar_Prop!$C$2:$E$104,2,FALSE))," ",VLOOKUP(K237,Eje_Pilar_Prop!$C$2:$E$104,2,FALSE))</f>
        <v>Gobernanza e influencia local, regional e internacional</v>
      </c>
      <c r="M237" s="154" t="str">
        <f>IF(ISERROR(VLOOKUP(K237,Eje_Pilar_Prop!$C$2:$E$104,3,FALSE))," ",VLOOKUP(K237,Eje_Pilar_Prop!$C$2:$E$104,3,FALSE))</f>
        <v>Eje Transversal 4 Gobierno Legitimo, Fortalecimiento Local y Eficiencia</v>
      </c>
      <c r="N237" s="155" t="s">
        <v>877</v>
      </c>
      <c r="O237" s="164">
        <v>19155255</v>
      </c>
      <c r="P237" s="150" t="s">
        <v>1086</v>
      </c>
      <c r="Q237" s="157">
        <v>25200000</v>
      </c>
      <c r="R237" s="158"/>
      <c r="S237" s="159"/>
      <c r="T237" s="160"/>
      <c r="U237" s="157"/>
      <c r="V237" s="161">
        <f t="shared" si="8"/>
        <v>25200000</v>
      </c>
      <c r="W237" s="162">
        <v>22470000</v>
      </c>
      <c r="X237" s="163">
        <v>43913</v>
      </c>
      <c r="Y237" s="163">
        <v>44026</v>
      </c>
      <c r="Z237" s="163">
        <v>44148</v>
      </c>
      <c r="AA237" s="145">
        <v>120</v>
      </c>
      <c r="AB237" s="145"/>
      <c r="AC237" s="145"/>
      <c r="AD237" s="164"/>
      <c r="AE237" s="165"/>
      <c r="AF237" s="163"/>
      <c r="AG237" s="157"/>
      <c r="AH237" s="146"/>
      <c r="AI237" s="146"/>
      <c r="AJ237" s="146" t="s">
        <v>1471</v>
      </c>
      <c r="AK237" s="146"/>
      <c r="AL237" s="166">
        <f t="shared" si="7"/>
        <v>0.89166666666666672</v>
      </c>
      <c r="AM237" s="177">
        <f>IF(SUMPRODUCT((A$14:A237=A237)*(B$14:B237=B237)*(D$14:D237=D237))&gt;1,0,1)</f>
        <v>1</v>
      </c>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c r="DF237" s="178"/>
      <c r="DG237" s="178"/>
      <c r="DH237" s="178"/>
      <c r="DI237" s="178"/>
      <c r="DJ237" s="178"/>
      <c r="DK237" s="178"/>
      <c r="DL237" s="178"/>
      <c r="DM237" s="178"/>
      <c r="DN237" s="178"/>
      <c r="DO237" s="178"/>
      <c r="DP237" s="178"/>
      <c r="DQ237" s="178"/>
      <c r="DR237" s="178"/>
      <c r="DS237" s="178"/>
      <c r="DT237" s="178"/>
      <c r="DU237" s="178"/>
      <c r="DV237" s="178"/>
      <c r="DW237" s="178"/>
      <c r="DX237" s="178"/>
      <c r="DY237" s="178"/>
      <c r="DZ237" s="178"/>
      <c r="EA237" s="178"/>
      <c r="EB237" s="178"/>
      <c r="EC237" s="178"/>
      <c r="ED237" s="178"/>
      <c r="EE237" s="178"/>
      <c r="EF237" s="178"/>
      <c r="EG237" s="178"/>
      <c r="EH237" s="178"/>
      <c r="EI237" s="178"/>
      <c r="EJ237" s="178"/>
      <c r="EK237" s="178"/>
      <c r="EL237" s="178"/>
      <c r="EM237" s="178"/>
      <c r="EN237" s="178"/>
      <c r="EO237" s="178"/>
      <c r="EP237" s="178"/>
      <c r="EQ237" s="178"/>
      <c r="ER237" s="178"/>
      <c r="ES237" s="178"/>
      <c r="ET237" s="178"/>
      <c r="EU237" s="178"/>
      <c r="EV237" s="178"/>
      <c r="EW237" s="178"/>
      <c r="EX237" s="178"/>
      <c r="EY237" s="178"/>
      <c r="EZ237" s="178"/>
      <c r="FA237" s="178"/>
      <c r="FB237" s="178"/>
      <c r="FC237" s="178"/>
      <c r="FD237" s="178"/>
      <c r="FE237" s="178"/>
      <c r="FF237" s="178"/>
      <c r="FG237" s="178"/>
      <c r="FH237" s="178"/>
      <c r="FI237" s="178"/>
      <c r="FJ237" s="178"/>
      <c r="FK237" s="178"/>
      <c r="FL237" s="178"/>
      <c r="FM237" s="178"/>
      <c r="FN237" s="178"/>
      <c r="FO237" s="178"/>
      <c r="FP237" s="178"/>
      <c r="FQ237" s="178"/>
      <c r="FR237" s="178"/>
      <c r="FS237" s="178"/>
      <c r="FT237" s="178"/>
      <c r="FU237" s="178"/>
      <c r="FV237" s="178"/>
    </row>
    <row r="238" spans="1:178" ht="45" customHeight="1" x14ac:dyDescent="0.25">
      <c r="A238" s="146">
        <v>1542020</v>
      </c>
      <c r="B238" s="145">
        <v>2020</v>
      </c>
      <c r="C238" s="144" t="s">
        <v>345</v>
      </c>
      <c r="D238" s="148" t="s">
        <v>1549</v>
      </c>
      <c r="E238" s="150" t="s">
        <v>137</v>
      </c>
      <c r="F238" s="148" t="s">
        <v>32</v>
      </c>
      <c r="G238" s="149" t="s">
        <v>158</v>
      </c>
      <c r="H238" s="150" t="s">
        <v>688</v>
      </c>
      <c r="I238" s="151" t="s">
        <v>132</v>
      </c>
      <c r="J238" s="152" t="s">
        <v>352</v>
      </c>
      <c r="K238" s="153">
        <v>45</v>
      </c>
      <c r="L238" s="154" t="str">
        <f>IF(ISERROR(VLOOKUP(K238,Eje_Pilar_Prop!$C$2:$E$104,2,FALSE))," ",VLOOKUP(K238,Eje_Pilar_Prop!$C$2:$E$104,2,FALSE))</f>
        <v>Gobernanza e influencia local, regional e internacional</v>
      </c>
      <c r="M238" s="154" t="str">
        <f>IF(ISERROR(VLOOKUP(K238,Eje_Pilar_Prop!$C$2:$E$104,3,FALSE))," ",VLOOKUP(K238,Eje_Pilar_Prop!$C$2:$E$104,3,FALSE))</f>
        <v>Eje Transversal 4 Gobierno Legitimo, Fortalecimiento Local y Eficiencia</v>
      </c>
      <c r="N238" s="155" t="s">
        <v>877</v>
      </c>
      <c r="O238" s="164">
        <v>19489509</v>
      </c>
      <c r="P238" s="150" t="s">
        <v>1087</v>
      </c>
      <c r="Q238" s="157">
        <v>25200000</v>
      </c>
      <c r="R238" s="158"/>
      <c r="S238" s="159"/>
      <c r="T238" s="160"/>
      <c r="U238" s="157"/>
      <c r="V238" s="161">
        <f t="shared" si="8"/>
        <v>25200000</v>
      </c>
      <c r="W238" s="162">
        <v>25200000</v>
      </c>
      <c r="X238" s="163">
        <v>43913</v>
      </c>
      <c r="Y238" s="163">
        <v>44026</v>
      </c>
      <c r="Z238" s="163">
        <v>44148</v>
      </c>
      <c r="AA238" s="145">
        <v>120</v>
      </c>
      <c r="AB238" s="145"/>
      <c r="AC238" s="145"/>
      <c r="AD238" s="164"/>
      <c r="AE238" s="165"/>
      <c r="AF238" s="163"/>
      <c r="AG238" s="157"/>
      <c r="AH238" s="146"/>
      <c r="AI238" s="146"/>
      <c r="AJ238" s="146" t="s">
        <v>1471</v>
      </c>
      <c r="AK238" s="146"/>
      <c r="AL238" s="166">
        <f t="shared" si="7"/>
        <v>1</v>
      </c>
      <c r="AM238" s="177">
        <f>IF(SUMPRODUCT((A$14:A238=A238)*(B$14:B238=B238)*(D$14:D238=D238))&gt;1,0,1)</f>
        <v>1</v>
      </c>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c r="CV238" s="178"/>
      <c r="CW238" s="178"/>
      <c r="CX238" s="178"/>
      <c r="CY238" s="178"/>
      <c r="CZ238" s="178"/>
      <c r="DA238" s="178"/>
      <c r="DB238" s="178"/>
      <c r="DC238" s="178"/>
      <c r="DD238" s="178"/>
      <c r="DE238" s="178"/>
      <c r="DF238" s="178"/>
      <c r="DG238" s="178"/>
      <c r="DH238" s="178"/>
      <c r="DI238" s="178"/>
      <c r="DJ238" s="178"/>
      <c r="DK238" s="178"/>
      <c r="DL238" s="178"/>
      <c r="DM238" s="178"/>
      <c r="DN238" s="178"/>
      <c r="DO238" s="178"/>
      <c r="DP238" s="178"/>
      <c r="DQ238" s="178"/>
      <c r="DR238" s="178"/>
      <c r="DS238" s="178"/>
      <c r="DT238" s="178"/>
      <c r="DU238" s="178"/>
      <c r="DV238" s="178"/>
      <c r="DW238" s="178"/>
      <c r="DX238" s="178"/>
      <c r="DY238" s="178"/>
      <c r="DZ238" s="178"/>
      <c r="EA238" s="178"/>
      <c r="EB238" s="178"/>
      <c r="EC238" s="178"/>
      <c r="ED238" s="178"/>
      <c r="EE238" s="178"/>
      <c r="EF238" s="178"/>
      <c r="EG238" s="178"/>
      <c r="EH238" s="178"/>
      <c r="EI238" s="178"/>
      <c r="EJ238" s="178"/>
      <c r="EK238" s="178"/>
      <c r="EL238" s="178"/>
      <c r="EM238" s="178"/>
      <c r="EN238" s="178"/>
      <c r="EO238" s="178"/>
      <c r="EP238" s="178"/>
      <c r="EQ238" s="178"/>
      <c r="ER238" s="178"/>
      <c r="ES238" s="178"/>
      <c r="ET238" s="178"/>
      <c r="EU238" s="178"/>
      <c r="EV238" s="178"/>
      <c r="EW238" s="178"/>
      <c r="EX238" s="178"/>
      <c r="EY238" s="178"/>
      <c r="EZ238" s="178"/>
      <c r="FA238" s="178"/>
      <c r="FB238" s="178"/>
      <c r="FC238" s="178"/>
      <c r="FD238" s="178"/>
      <c r="FE238" s="178"/>
      <c r="FF238" s="178"/>
      <c r="FG238" s="178"/>
      <c r="FH238" s="178"/>
      <c r="FI238" s="178"/>
      <c r="FJ238" s="178"/>
      <c r="FK238" s="178"/>
      <c r="FL238" s="178"/>
      <c r="FM238" s="178"/>
      <c r="FN238" s="178"/>
      <c r="FO238" s="178"/>
      <c r="FP238" s="178"/>
      <c r="FQ238" s="178"/>
      <c r="FR238" s="178"/>
      <c r="FS238" s="178"/>
      <c r="FT238" s="178"/>
      <c r="FU238" s="178"/>
      <c r="FV238" s="178"/>
    </row>
    <row r="239" spans="1:178" ht="45" customHeight="1" x14ac:dyDescent="0.25">
      <c r="A239" s="146">
        <v>1552020</v>
      </c>
      <c r="B239" s="145">
        <v>2020</v>
      </c>
      <c r="C239" s="144" t="s">
        <v>345</v>
      </c>
      <c r="D239" s="148" t="s">
        <v>1549</v>
      </c>
      <c r="E239" s="150" t="s">
        <v>137</v>
      </c>
      <c r="F239" s="148" t="s">
        <v>32</v>
      </c>
      <c r="G239" s="149" t="s">
        <v>158</v>
      </c>
      <c r="H239" s="150" t="s">
        <v>687</v>
      </c>
      <c r="I239" s="151" t="s">
        <v>132</v>
      </c>
      <c r="J239" s="152" t="s">
        <v>352</v>
      </c>
      <c r="K239" s="153">
        <v>45</v>
      </c>
      <c r="L239" s="154" t="str">
        <f>IF(ISERROR(VLOOKUP(K239,Eje_Pilar_Prop!$C$2:$E$104,2,FALSE))," ",VLOOKUP(K239,Eje_Pilar_Prop!$C$2:$E$104,2,FALSE))</f>
        <v>Gobernanza e influencia local, regional e internacional</v>
      </c>
      <c r="M239" s="154" t="str">
        <f>IF(ISERROR(VLOOKUP(K239,Eje_Pilar_Prop!$C$2:$E$104,3,FALSE))," ",VLOOKUP(K239,Eje_Pilar_Prop!$C$2:$E$104,3,FALSE))</f>
        <v>Eje Transversal 4 Gobierno Legitimo, Fortalecimiento Local y Eficiencia</v>
      </c>
      <c r="N239" s="155" t="s">
        <v>877</v>
      </c>
      <c r="O239" s="164">
        <v>7304906</v>
      </c>
      <c r="P239" s="150" t="s">
        <v>1088</v>
      </c>
      <c r="Q239" s="157">
        <v>25200000</v>
      </c>
      <c r="R239" s="158"/>
      <c r="S239" s="159"/>
      <c r="T239" s="160"/>
      <c r="U239" s="157"/>
      <c r="V239" s="161">
        <f t="shared" si="8"/>
        <v>25200000</v>
      </c>
      <c r="W239" s="162">
        <v>14490000</v>
      </c>
      <c r="X239" s="163">
        <v>43913</v>
      </c>
      <c r="Y239" s="163">
        <v>44026</v>
      </c>
      <c r="Z239" s="163">
        <v>44217</v>
      </c>
      <c r="AA239" s="145">
        <v>120</v>
      </c>
      <c r="AB239" s="145">
        <v>1</v>
      </c>
      <c r="AC239" s="145">
        <v>68</v>
      </c>
      <c r="AD239" s="164">
        <v>7304906</v>
      </c>
      <c r="AE239" s="165" t="s">
        <v>1394</v>
      </c>
      <c r="AF239" s="163">
        <v>44095</v>
      </c>
      <c r="AG239" s="157"/>
      <c r="AH239" s="146"/>
      <c r="AI239" s="146" t="s">
        <v>1471</v>
      </c>
      <c r="AJ239" s="146"/>
      <c r="AK239" s="146"/>
      <c r="AL239" s="166">
        <f t="shared" si="7"/>
        <v>0.57499999999999996</v>
      </c>
      <c r="AM239" s="177">
        <f>IF(SUMPRODUCT((A$14:A239=A239)*(B$14:B239=B239)*(D$14:D239=D239))&gt;1,0,1)</f>
        <v>1</v>
      </c>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c r="CV239" s="178"/>
      <c r="CW239" s="178"/>
      <c r="CX239" s="178"/>
      <c r="CY239" s="178"/>
      <c r="CZ239" s="178"/>
      <c r="DA239" s="178"/>
      <c r="DB239" s="178"/>
      <c r="DC239" s="178"/>
      <c r="DD239" s="178"/>
      <c r="DE239" s="178"/>
      <c r="DF239" s="178"/>
      <c r="DG239" s="178"/>
      <c r="DH239" s="178"/>
      <c r="DI239" s="178"/>
      <c r="DJ239" s="178"/>
      <c r="DK239" s="178"/>
      <c r="DL239" s="178"/>
      <c r="DM239" s="178"/>
      <c r="DN239" s="178"/>
      <c r="DO239" s="178"/>
      <c r="DP239" s="178"/>
      <c r="DQ239" s="178"/>
      <c r="DR239" s="178"/>
      <c r="DS239" s="178"/>
      <c r="DT239" s="178"/>
      <c r="DU239" s="178"/>
      <c r="DV239" s="178"/>
      <c r="DW239" s="178"/>
      <c r="DX239" s="178"/>
      <c r="DY239" s="178"/>
      <c r="DZ239" s="178"/>
      <c r="EA239" s="178"/>
      <c r="EB239" s="178"/>
      <c r="EC239" s="178"/>
      <c r="ED239" s="178"/>
      <c r="EE239" s="178"/>
      <c r="EF239" s="178"/>
      <c r="EG239" s="178"/>
      <c r="EH239" s="178"/>
      <c r="EI239" s="178"/>
      <c r="EJ239" s="178"/>
      <c r="EK239" s="178"/>
      <c r="EL239" s="178"/>
      <c r="EM239" s="178"/>
      <c r="EN239" s="178"/>
      <c r="EO239" s="178"/>
      <c r="EP239" s="178"/>
      <c r="EQ239" s="178"/>
      <c r="ER239" s="178"/>
      <c r="ES239" s="178"/>
      <c r="ET239" s="178"/>
      <c r="EU239" s="178"/>
      <c r="EV239" s="178"/>
      <c r="EW239" s="178"/>
      <c r="EX239" s="178"/>
      <c r="EY239" s="178"/>
      <c r="EZ239" s="178"/>
      <c r="FA239" s="178"/>
      <c r="FB239" s="178"/>
      <c r="FC239" s="178"/>
      <c r="FD239" s="178"/>
      <c r="FE239" s="178"/>
      <c r="FF239" s="178"/>
      <c r="FG239" s="178"/>
      <c r="FH239" s="178"/>
      <c r="FI239" s="178"/>
      <c r="FJ239" s="178"/>
      <c r="FK239" s="178"/>
      <c r="FL239" s="178"/>
      <c r="FM239" s="178"/>
      <c r="FN239" s="178"/>
      <c r="FO239" s="178"/>
      <c r="FP239" s="178"/>
      <c r="FQ239" s="178"/>
      <c r="FR239" s="178"/>
      <c r="FS239" s="178"/>
      <c r="FT239" s="178"/>
      <c r="FU239" s="178"/>
      <c r="FV239" s="178"/>
    </row>
    <row r="240" spans="1:178" ht="45" customHeight="1" x14ac:dyDescent="0.25">
      <c r="A240" s="146">
        <v>1562020</v>
      </c>
      <c r="B240" s="145">
        <v>2020</v>
      </c>
      <c r="C240" s="144" t="s">
        <v>345</v>
      </c>
      <c r="D240" s="148" t="s">
        <v>1549</v>
      </c>
      <c r="E240" s="150" t="s">
        <v>137</v>
      </c>
      <c r="F240" s="148" t="s">
        <v>32</v>
      </c>
      <c r="G240" s="149" t="s">
        <v>158</v>
      </c>
      <c r="H240" s="150" t="s">
        <v>686</v>
      </c>
      <c r="I240" s="151" t="s">
        <v>132</v>
      </c>
      <c r="J240" s="152" t="s">
        <v>352</v>
      </c>
      <c r="K240" s="153">
        <v>45</v>
      </c>
      <c r="L240" s="154" t="str">
        <f>IF(ISERROR(VLOOKUP(K240,Eje_Pilar_Prop!$C$2:$E$104,2,FALSE))," ",VLOOKUP(K240,Eje_Pilar_Prop!$C$2:$E$104,2,FALSE))</f>
        <v>Gobernanza e influencia local, regional e internacional</v>
      </c>
      <c r="M240" s="154" t="str">
        <f>IF(ISERROR(VLOOKUP(K240,Eje_Pilar_Prop!$C$2:$E$104,3,FALSE))," ",VLOOKUP(K240,Eje_Pilar_Prop!$C$2:$E$104,3,FALSE))</f>
        <v>Eje Transversal 4 Gobierno Legitimo, Fortalecimiento Local y Eficiencia</v>
      </c>
      <c r="N240" s="155" t="s">
        <v>877</v>
      </c>
      <c r="O240" s="164">
        <v>79636340</v>
      </c>
      <c r="P240" s="150" t="s">
        <v>1089</v>
      </c>
      <c r="Q240" s="157">
        <v>25200000</v>
      </c>
      <c r="R240" s="158"/>
      <c r="S240" s="159"/>
      <c r="T240" s="160"/>
      <c r="U240" s="157"/>
      <c r="V240" s="161">
        <f t="shared" si="8"/>
        <v>25200000</v>
      </c>
      <c r="W240" s="162">
        <v>25200000</v>
      </c>
      <c r="X240" s="163">
        <v>43910</v>
      </c>
      <c r="Y240" s="163">
        <v>44026</v>
      </c>
      <c r="Z240" s="163">
        <v>44148</v>
      </c>
      <c r="AA240" s="145">
        <v>120</v>
      </c>
      <c r="AB240" s="145"/>
      <c r="AC240" s="145"/>
      <c r="AD240" s="164"/>
      <c r="AE240" s="165"/>
      <c r="AF240" s="163"/>
      <c r="AG240" s="157"/>
      <c r="AH240" s="146"/>
      <c r="AI240" s="146"/>
      <c r="AJ240" s="146" t="s">
        <v>1471</v>
      </c>
      <c r="AK240" s="146"/>
      <c r="AL240" s="166">
        <f t="shared" si="7"/>
        <v>1</v>
      </c>
      <c r="AM240" s="177">
        <f>IF(SUMPRODUCT((A$14:A240=A240)*(B$14:B240=B240)*(D$14:D240=D240))&gt;1,0,1)</f>
        <v>1</v>
      </c>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c r="CV240" s="178"/>
      <c r="CW240" s="178"/>
      <c r="CX240" s="178"/>
      <c r="CY240" s="178"/>
      <c r="CZ240" s="178"/>
      <c r="DA240" s="178"/>
      <c r="DB240" s="178"/>
      <c r="DC240" s="178"/>
      <c r="DD240" s="178"/>
      <c r="DE240" s="178"/>
      <c r="DF240" s="178"/>
      <c r="DG240" s="178"/>
      <c r="DH240" s="178"/>
      <c r="DI240" s="178"/>
      <c r="DJ240" s="178"/>
      <c r="DK240" s="178"/>
      <c r="DL240" s="178"/>
      <c r="DM240" s="178"/>
      <c r="DN240" s="178"/>
      <c r="DO240" s="178"/>
      <c r="DP240" s="178"/>
      <c r="DQ240" s="178"/>
      <c r="DR240" s="178"/>
      <c r="DS240" s="178"/>
      <c r="DT240" s="178"/>
      <c r="DU240" s="178"/>
      <c r="DV240" s="178"/>
      <c r="DW240" s="178"/>
      <c r="DX240" s="178"/>
      <c r="DY240" s="178"/>
      <c r="DZ240" s="178"/>
      <c r="EA240" s="178"/>
      <c r="EB240" s="178"/>
      <c r="EC240" s="178"/>
      <c r="ED240" s="178"/>
      <c r="EE240" s="178"/>
      <c r="EF240" s="178"/>
      <c r="EG240" s="178"/>
      <c r="EH240" s="178"/>
      <c r="EI240" s="178"/>
      <c r="EJ240" s="178"/>
      <c r="EK240" s="178"/>
      <c r="EL240" s="178"/>
      <c r="EM240" s="178"/>
      <c r="EN240" s="178"/>
      <c r="EO240" s="178"/>
      <c r="EP240" s="178"/>
      <c r="EQ240" s="178"/>
      <c r="ER240" s="178"/>
      <c r="ES240" s="178"/>
      <c r="ET240" s="178"/>
      <c r="EU240" s="178"/>
      <c r="EV240" s="178"/>
      <c r="EW240" s="178"/>
      <c r="EX240" s="178"/>
      <c r="EY240" s="178"/>
      <c r="EZ240" s="178"/>
      <c r="FA240" s="178"/>
      <c r="FB240" s="178"/>
      <c r="FC240" s="178"/>
      <c r="FD240" s="178"/>
      <c r="FE240" s="178"/>
      <c r="FF240" s="178"/>
      <c r="FG240" s="178"/>
      <c r="FH240" s="178"/>
      <c r="FI240" s="178"/>
      <c r="FJ240" s="178"/>
      <c r="FK240" s="178"/>
      <c r="FL240" s="178"/>
      <c r="FM240" s="178"/>
      <c r="FN240" s="178"/>
      <c r="FO240" s="178"/>
      <c r="FP240" s="178"/>
      <c r="FQ240" s="178"/>
      <c r="FR240" s="178"/>
      <c r="FS240" s="178"/>
      <c r="FT240" s="178"/>
      <c r="FU240" s="178"/>
      <c r="FV240" s="178"/>
    </row>
    <row r="241" spans="1:178" ht="45" customHeight="1" x14ac:dyDescent="0.25">
      <c r="A241" s="146">
        <v>1572020</v>
      </c>
      <c r="B241" s="145">
        <v>2020</v>
      </c>
      <c r="C241" s="144" t="s">
        <v>345</v>
      </c>
      <c r="D241" s="148" t="s">
        <v>1549</v>
      </c>
      <c r="E241" s="150" t="s">
        <v>137</v>
      </c>
      <c r="F241" s="148" t="s">
        <v>32</v>
      </c>
      <c r="G241" s="149" t="s">
        <v>158</v>
      </c>
      <c r="H241" s="150" t="s">
        <v>685</v>
      </c>
      <c r="I241" s="151" t="s">
        <v>132</v>
      </c>
      <c r="J241" s="152" t="s">
        <v>352</v>
      </c>
      <c r="K241" s="153">
        <v>45</v>
      </c>
      <c r="L241" s="154" t="str">
        <f>IF(ISERROR(VLOOKUP(K241,Eje_Pilar_Prop!$C$2:$E$104,2,FALSE))," ",VLOOKUP(K241,Eje_Pilar_Prop!$C$2:$E$104,2,FALSE))</f>
        <v>Gobernanza e influencia local, regional e internacional</v>
      </c>
      <c r="M241" s="154" t="str">
        <f>IF(ISERROR(VLOOKUP(K241,Eje_Pilar_Prop!$C$2:$E$104,3,FALSE))," ",VLOOKUP(K241,Eje_Pilar_Prop!$C$2:$E$104,3,FALSE))</f>
        <v>Eje Transversal 4 Gobierno Legitimo, Fortalecimiento Local y Eficiencia</v>
      </c>
      <c r="N241" s="155" t="s">
        <v>877</v>
      </c>
      <c r="O241" s="164">
        <v>79969466</v>
      </c>
      <c r="P241" s="150" t="s">
        <v>1090</v>
      </c>
      <c r="Q241" s="157">
        <v>25200000</v>
      </c>
      <c r="R241" s="158"/>
      <c r="S241" s="159"/>
      <c r="T241" s="160"/>
      <c r="U241" s="157"/>
      <c r="V241" s="161">
        <f t="shared" si="8"/>
        <v>25200000</v>
      </c>
      <c r="W241" s="162">
        <v>25200000</v>
      </c>
      <c r="X241" s="163">
        <v>43913</v>
      </c>
      <c r="Y241" s="163">
        <v>44026</v>
      </c>
      <c r="Z241" s="163">
        <v>44148</v>
      </c>
      <c r="AA241" s="145">
        <v>120</v>
      </c>
      <c r="AB241" s="145"/>
      <c r="AC241" s="145"/>
      <c r="AD241" s="164"/>
      <c r="AE241" s="165"/>
      <c r="AF241" s="163"/>
      <c r="AG241" s="157"/>
      <c r="AH241" s="146"/>
      <c r="AI241" s="146"/>
      <c r="AJ241" s="146" t="s">
        <v>1471</v>
      </c>
      <c r="AK241" s="146"/>
      <c r="AL241" s="166">
        <f t="shared" si="7"/>
        <v>1</v>
      </c>
      <c r="AM241" s="177">
        <f>IF(SUMPRODUCT((A$14:A241=A241)*(B$14:B241=B241)*(D$14:D241=D241))&gt;1,0,1)</f>
        <v>1</v>
      </c>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c r="CV241" s="178"/>
      <c r="CW241" s="178"/>
      <c r="CX241" s="178"/>
      <c r="CY241" s="178"/>
      <c r="CZ241" s="178"/>
      <c r="DA241" s="178"/>
      <c r="DB241" s="178"/>
      <c r="DC241" s="178"/>
      <c r="DD241" s="178"/>
      <c r="DE241" s="178"/>
      <c r="DF241" s="178"/>
      <c r="DG241" s="178"/>
      <c r="DH241" s="178"/>
      <c r="DI241" s="178"/>
      <c r="DJ241" s="178"/>
      <c r="DK241" s="178"/>
      <c r="DL241" s="178"/>
      <c r="DM241" s="178"/>
      <c r="DN241" s="178"/>
      <c r="DO241" s="178"/>
      <c r="DP241" s="178"/>
      <c r="DQ241" s="178"/>
      <c r="DR241" s="178"/>
      <c r="DS241" s="178"/>
      <c r="DT241" s="178"/>
      <c r="DU241" s="178"/>
      <c r="DV241" s="178"/>
      <c r="DW241" s="178"/>
      <c r="DX241" s="178"/>
      <c r="DY241" s="178"/>
      <c r="DZ241" s="178"/>
      <c r="EA241" s="178"/>
      <c r="EB241" s="178"/>
      <c r="EC241" s="178"/>
      <c r="ED241" s="178"/>
      <c r="EE241" s="178"/>
      <c r="EF241" s="178"/>
      <c r="EG241" s="178"/>
      <c r="EH241" s="178"/>
      <c r="EI241" s="178"/>
      <c r="EJ241" s="178"/>
      <c r="EK241" s="178"/>
      <c r="EL241" s="178"/>
      <c r="EM241" s="178"/>
      <c r="EN241" s="178"/>
      <c r="EO241" s="178"/>
      <c r="EP241" s="178"/>
      <c r="EQ241" s="178"/>
      <c r="ER241" s="178"/>
      <c r="ES241" s="178"/>
      <c r="ET241" s="178"/>
      <c r="EU241" s="178"/>
      <c r="EV241" s="178"/>
      <c r="EW241" s="178"/>
      <c r="EX241" s="178"/>
      <c r="EY241" s="178"/>
      <c r="EZ241" s="178"/>
      <c r="FA241" s="178"/>
      <c r="FB241" s="178"/>
      <c r="FC241" s="178"/>
      <c r="FD241" s="178"/>
      <c r="FE241" s="178"/>
      <c r="FF241" s="178"/>
      <c r="FG241" s="178"/>
      <c r="FH241" s="178"/>
      <c r="FI241" s="178"/>
      <c r="FJ241" s="178"/>
      <c r="FK241" s="178"/>
      <c r="FL241" s="178"/>
      <c r="FM241" s="178"/>
      <c r="FN241" s="178"/>
      <c r="FO241" s="178"/>
      <c r="FP241" s="178"/>
      <c r="FQ241" s="178"/>
      <c r="FR241" s="178"/>
      <c r="FS241" s="178"/>
      <c r="FT241" s="178"/>
      <c r="FU241" s="178"/>
      <c r="FV241" s="178"/>
    </row>
    <row r="242" spans="1:178" ht="45" customHeight="1" x14ac:dyDescent="0.25">
      <c r="A242" s="146">
        <v>1592020</v>
      </c>
      <c r="B242" s="145">
        <v>2020</v>
      </c>
      <c r="C242" s="144" t="s">
        <v>345</v>
      </c>
      <c r="D242" s="148" t="s">
        <v>1547</v>
      </c>
      <c r="E242" s="150" t="s">
        <v>137</v>
      </c>
      <c r="F242" s="148" t="s">
        <v>32</v>
      </c>
      <c r="G242" s="149" t="s">
        <v>158</v>
      </c>
      <c r="H242" s="150" t="s">
        <v>684</v>
      </c>
      <c r="I242" s="151" t="s">
        <v>132</v>
      </c>
      <c r="J242" s="152" t="s">
        <v>352</v>
      </c>
      <c r="K242" s="153">
        <v>45</v>
      </c>
      <c r="L242" s="154" t="str">
        <f>IF(ISERROR(VLOOKUP(K242,Eje_Pilar_Prop!$C$2:$E$104,2,FALSE))," ",VLOOKUP(K242,Eje_Pilar_Prop!$C$2:$E$104,2,FALSE))</f>
        <v>Gobernanza e influencia local, regional e internacional</v>
      </c>
      <c r="M242" s="154" t="str">
        <f>IF(ISERROR(VLOOKUP(K242,Eje_Pilar_Prop!$C$2:$E$104,3,FALSE))," ",VLOOKUP(K242,Eje_Pilar_Prop!$C$2:$E$104,3,FALSE))</f>
        <v>Eje Transversal 4 Gobierno Legitimo, Fortalecimiento Local y Eficiencia</v>
      </c>
      <c r="N242" s="155" t="s">
        <v>874</v>
      </c>
      <c r="O242" s="164">
        <v>1069739546</v>
      </c>
      <c r="P242" s="150" t="s">
        <v>1091</v>
      </c>
      <c r="Q242" s="157">
        <v>7000000</v>
      </c>
      <c r="R242" s="158"/>
      <c r="S242" s="159"/>
      <c r="T242" s="160">
        <v>1</v>
      </c>
      <c r="U242" s="157">
        <v>3500000</v>
      </c>
      <c r="V242" s="161">
        <f t="shared" si="8"/>
        <v>10500000</v>
      </c>
      <c r="W242" s="162">
        <v>10500000</v>
      </c>
      <c r="X242" s="163">
        <v>43909</v>
      </c>
      <c r="Y242" s="163">
        <v>43915</v>
      </c>
      <c r="Z242" s="163">
        <v>44098</v>
      </c>
      <c r="AA242" s="145">
        <v>120</v>
      </c>
      <c r="AB242" s="145">
        <v>1</v>
      </c>
      <c r="AC242" s="145">
        <v>60</v>
      </c>
      <c r="AD242" s="164"/>
      <c r="AE242" s="165"/>
      <c r="AF242" s="163"/>
      <c r="AG242" s="157"/>
      <c r="AH242" s="146"/>
      <c r="AI242" s="146"/>
      <c r="AJ242" s="146" t="s">
        <v>1471</v>
      </c>
      <c r="AK242" s="146"/>
      <c r="AL242" s="166">
        <f t="shared" si="7"/>
        <v>1</v>
      </c>
      <c r="AM242" s="177">
        <f>IF(SUMPRODUCT((A$14:A242=A242)*(B$14:B242=B242)*(D$14:D242=D242))&gt;1,0,1)</f>
        <v>1</v>
      </c>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c r="CV242" s="178"/>
      <c r="CW242" s="178"/>
      <c r="CX242" s="178"/>
      <c r="CY242" s="178"/>
      <c r="CZ242" s="178"/>
      <c r="DA242" s="178"/>
      <c r="DB242" s="178"/>
      <c r="DC242" s="178"/>
      <c r="DD242" s="178"/>
      <c r="DE242" s="178"/>
      <c r="DF242" s="178"/>
      <c r="DG242" s="178"/>
      <c r="DH242" s="178"/>
      <c r="DI242" s="178"/>
      <c r="DJ242" s="178"/>
      <c r="DK242" s="178"/>
      <c r="DL242" s="178"/>
      <c r="DM242" s="178"/>
      <c r="DN242" s="178"/>
      <c r="DO242" s="178"/>
      <c r="DP242" s="178"/>
      <c r="DQ242" s="178"/>
      <c r="DR242" s="178"/>
      <c r="DS242" s="178"/>
      <c r="DT242" s="178"/>
      <c r="DU242" s="178"/>
      <c r="DV242" s="178"/>
      <c r="DW242" s="178"/>
      <c r="DX242" s="178"/>
      <c r="DY242" s="178"/>
      <c r="DZ242" s="178"/>
      <c r="EA242" s="178"/>
      <c r="EB242" s="178"/>
      <c r="EC242" s="178"/>
      <c r="ED242" s="178"/>
      <c r="EE242" s="178"/>
      <c r="EF242" s="178"/>
      <c r="EG242" s="178"/>
      <c r="EH242" s="178"/>
      <c r="EI242" s="178"/>
      <c r="EJ242" s="178"/>
      <c r="EK242" s="178"/>
      <c r="EL242" s="178"/>
      <c r="EM242" s="178"/>
      <c r="EN242" s="178"/>
      <c r="EO242" s="178"/>
      <c r="EP242" s="178"/>
      <c r="EQ242" s="178"/>
      <c r="ER242" s="178"/>
      <c r="ES242" s="178"/>
      <c r="ET242" s="178"/>
      <c r="EU242" s="178"/>
      <c r="EV242" s="178"/>
      <c r="EW242" s="178"/>
      <c r="EX242" s="178"/>
      <c r="EY242" s="178"/>
      <c r="EZ242" s="178"/>
      <c r="FA242" s="178"/>
      <c r="FB242" s="178"/>
      <c r="FC242" s="178"/>
      <c r="FD242" s="178"/>
      <c r="FE242" s="178"/>
      <c r="FF242" s="178"/>
      <c r="FG242" s="178"/>
      <c r="FH242" s="178"/>
      <c r="FI242" s="178"/>
      <c r="FJ242" s="178"/>
      <c r="FK242" s="178"/>
      <c r="FL242" s="178"/>
      <c r="FM242" s="178"/>
      <c r="FN242" s="178"/>
      <c r="FO242" s="178"/>
      <c r="FP242" s="178"/>
      <c r="FQ242" s="178"/>
      <c r="FR242" s="178"/>
      <c r="FS242" s="178"/>
      <c r="FT242" s="178"/>
      <c r="FU242" s="178"/>
      <c r="FV242" s="178"/>
    </row>
    <row r="243" spans="1:178" ht="45" customHeight="1" x14ac:dyDescent="0.25">
      <c r="A243" s="146">
        <v>1602020</v>
      </c>
      <c r="B243" s="145">
        <v>2020</v>
      </c>
      <c r="C243" s="144" t="s">
        <v>345</v>
      </c>
      <c r="D243" s="148" t="s">
        <v>1548</v>
      </c>
      <c r="E243" s="150" t="s">
        <v>137</v>
      </c>
      <c r="F243" s="148" t="s">
        <v>32</v>
      </c>
      <c r="G243" s="149" t="s">
        <v>158</v>
      </c>
      <c r="H243" s="150" t="s">
        <v>683</v>
      </c>
      <c r="I243" s="151" t="s">
        <v>132</v>
      </c>
      <c r="J243" s="152" t="s">
        <v>352</v>
      </c>
      <c r="K243" s="153">
        <v>45</v>
      </c>
      <c r="L243" s="154" t="str">
        <f>IF(ISERROR(VLOOKUP(K243,Eje_Pilar_Prop!$C$2:$E$104,2,FALSE))," ",VLOOKUP(K243,Eje_Pilar_Prop!$C$2:$E$104,2,FALSE))</f>
        <v>Gobernanza e influencia local, regional e internacional</v>
      </c>
      <c r="M243" s="154" t="str">
        <f>IF(ISERROR(VLOOKUP(K243,Eje_Pilar_Prop!$C$2:$E$104,3,FALSE))," ",VLOOKUP(K243,Eje_Pilar_Prop!$C$2:$E$104,3,FALSE))</f>
        <v>Eje Transversal 4 Gobierno Legitimo, Fortalecimiento Local y Eficiencia</v>
      </c>
      <c r="N243" s="155" t="s">
        <v>874</v>
      </c>
      <c r="O243" s="164">
        <v>52063333</v>
      </c>
      <c r="P243" s="150" t="s">
        <v>1092</v>
      </c>
      <c r="Q243" s="157">
        <v>16800000</v>
      </c>
      <c r="R243" s="158"/>
      <c r="S243" s="159"/>
      <c r="T243" s="160"/>
      <c r="U243" s="157"/>
      <c r="V243" s="161">
        <f t="shared" si="8"/>
        <v>16800000</v>
      </c>
      <c r="W243" s="162">
        <v>16520000</v>
      </c>
      <c r="X243" s="163">
        <v>43910</v>
      </c>
      <c r="Y243" s="163">
        <v>44046</v>
      </c>
      <c r="Z243" s="163">
        <v>44161</v>
      </c>
      <c r="AA243" s="145">
        <v>120</v>
      </c>
      <c r="AB243" s="145"/>
      <c r="AC243" s="145"/>
      <c r="AD243" s="164"/>
      <c r="AE243" s="165"/>
      <c r="AF243" s="163"/>
      <c r="AG243" s="157"/>
      <c r="AH243" s="146"/>
      <c r="AI243" s="146"/>
      <c r="AJ243" s="146" t="s">
        <v>1471</v>
      </c>
      <c r="AK243" s="146"/>
      <c r="AL243" s="166">
        <f t="shared" si="7"/>
        <v>0.98333333333333328</v>
      </c>
      <c r="AM243" s="177">
        <f>IF(SUMPRODUCT((A$14:A243=A243)*(B$14:B243=B243)*(D$14:D243=D243))&gt;1,0,1)</f>
        <v>1</v>
      </c>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c r="CV243" s="178"/>
      <c r="CW243" s="178"/>
      <c r="CX243" s="178"/>
      <c r="CY243" s="178"/>
      <c r="CZ243" s="178"/>
      <c r="DA243" s="178"/>
      <c r="DB243" s="178"/>
      <c r="DC243" s="178"/>
      <c r="DD243" s="178"/>
      <c r="DE243" s="178"/>
      <c r="DF243" s="178"/>
      <c r="DG243" s="178"/>
      <c r="DH243" s="178"/>
      <c r="DI243" s="178"/>
      <c r="DJ243" s="178"/>
      <c r="DK243" s="178"/>
      <c r="DL243" s="178"/>
      <c r="DM243" s="178"/>
      <c r="DN243" s="178"/>
      <c r="DO243" s="178"/>
      <c r="DP243" s="178"/>
      <c r="DQ243" s="178"/>
      <c r="DR243" s="178"/>
      <c r="DS243" s="178"/>
      <c r="DT243" s="178"/>
      <c r="DU243" s="178"/>
      <c r="DV243" s="178"/>
      <c r="DW243" s="178"/>
      <c r="DX243" s="178"/>
      <c r="DY243" s="178"/>
      <c r="DZ243" s="178"/>
      <c r="EA243" s="178"/>
      <c r="EB243" s="178"/>
      <c r="EC243" s="178"/>
      <c r="ED243" s="178"/>
      <c r="EE243" s="178"/>
      <c r="EF243" s="178"/>
      <c r="EG243" s="178"/>
      <c r="EH243" s="178"/>
      <c r="EI243" s="178"/>
      <c r="EJ243" s="178"/>
      <c r="EK243" s="178"/>
      <c r="EL243" s="178"/>
      <c r="EM243" s="178"/>
      <c r="EN243" s="178"/>
      <c r="EO243" s="178"/>
      <c r="EP243" s="178"/>
      <c r="EQ243" s="178"/>
      <c r="ER243" s="178"/>
      <c r="ES243" s="178"/>
      <c r="ET243" s="178"/>
      <c r="EU243" s="178"/>
      <c r="EV243" s="178"/>
      <c r="EW243" s="178"/>
      <c r="EX243" s="178"/>
      <c r="EY243" s="178"/>
      <c r="EZ243" s="178"/>
      <c r="FA243" s="178"/>
      <c r="FB243" s="178"/>
      <c r="FC243" s="178"/>
      <c r="FD243" s="178"/>
      <c r="FE243" s="178"/>
      <c r="FF243" s="178"/>
      <c r="FG243" s="178"/>
      <c r="FH243" s="178"/>
      <c r="FI243" s="178"/>
      <c r="FJ243" s="178"/>
      <c r="FK243" s="178"/>
      <c r="FL243" s="178"/>
      <c r="FM243" s="178"/>
      <c r="FN243" s="178"/>
      <c r="FO243" s="178"/>
      <c r="FP243" s="178"/>
      <c r="FQ243" s="178"/>
      <c r="FR243" s="178"/>
      <c r="FS243" s="178"/>
      <c r="FT243" s="178"/>
      <c r="FU243" s="178"/>
      <c r="FV243" s="178"/>
    </row>
    <row r="244" spans="1:178" ht="45" customHeight="1" x14ac:dyDescent="0.25">
      <c r="A244" s="146">
        <v>1612020</v>
      </c>
      <c r="B244" s="145">
        <v>2020</v>
      </c>
      <c r="C244" s="144" t="s">
        <v>345</v>
      </c>
      <c r="D244" s="148" t="s">
        <v>1547</v>
      </c>
      <c r="E244" s="150" t="s">
        <v>137</v>
      </c>
      <c r="F244" s="148" t="s">
        <v>32</v>
      </c>
      <c r="G244" s="149" t="s">
        <v>158</v>
      </c>
      <c r="H244" s="150" t="s">
        <v>682</v>
      </c>
      <c r="I244" s="151" t="s">
        <v>132</v>
      </c>
      <c r="J244" s="152" t="s">
        <v>352</v>
      </c>
      <c r="K244" s="153">
        <v>45</v>
      </c>
      <c r="L244" s="154" t="str">
        <f>IF(ISERROR(VLOOKUP(K244,Eje_Pilar_Prop!$C$2:$E$104,2,FALSE))," ",VLOOKUP(K244,Eje_Pilar_Prop!$C$2:$E$104,2,FALSE))</f>
        <v>Gobernanza e influencia local, regional e internacional</v>
      </c>
      <c r="M244" s="154" t="str">
        <f>IF(ISERROR(VLOOKUP(K244,Eje_Pilar_Prop!$C$2:$E$104,3,FALSE))," ",VLOOKUP(K244,Eje_Pilar_Prop!$C$2:$E$104,3,FALSE))</f>
        <v>Eje Transversal 4 Gobierno Legitimo, Fortalecimiento Local y Eficiencia</v>
      </c>
      <c r="N244" s="155" t="s">
        <v>874</v>
      </c>
      <c r="O244" s="164">
        <v>1018403181</v>
      </c>
      <c r="P244" s="150" t="s">
        <v>1093</v>
      </c>
      <c r="Q244" s="157">
        <v>7000000</v>
      </c>
      <c r="R244" s="158"/>
      <c r="S244" s="159"/>
      <c r="T244" s="160">
        <v>1</v>
      </c>
      <c r="U244" s="157">
        <v>3500000</v>
      </c>
      <c r="V244" s="161">
        <f t="shared" si="8"/>
        <v>10500000</v>
      </c>
      <c r="W244" s="162">
        <v>7000000</v>
      </c>
      <c r="X244" s="163">
        <v>43920</v>
      </c>
      <c r="Y244" s="163">
        <v>43922</v>
      </c>
      <c r="Z244" s="163">
        <v>44043</v>
      </c>
      <c r="AA244" s="145">
        <v>120</v>
      </c>
      <c r="AB244" s="145"/>
      <c r="AC244" s="145"/>
      <c r="AD244" s="164"/>
      <c r="AE244" s="165"/>
      <c r="AF244" s="163"/>
      <c r="AG244" s="157"/>
      <c r="AH244" s="146"/>
      <c r="AI244" s="146"/>
      <c r="AJ244" s="146" t="s">
        <v>1471</v>
      </c>
      <c r="AK244" s="146"/>
      <c r="AL244" s="166">
        <f t="shared" si="7"/>
        <v>0.66666666666666663</v>
      </c>
      <c r="AM244" s="177">
        <f>IF(SUMPRODUCT((A$14:A244=A244)*(B$14:B244=B244)*(D$14:D244=D244))&gt;1,0,1)</f>
        <v>1</v>
      </c>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c r="CV244" s="178"/>
      <c r="CW244" s="178"/>
      <c r="CX244" s="178"/>
      <c r="CY244" s="178"/>
      <c r="CZ244" s="178"/>
      <c r="DA244" s="178"/>
      <c r="DB244" s="178"/>
      <c r="DC244" s="178"/>
      <c r="DD244" s="178"/>
      <c r="DE244" s="178"/>
      <c r="DF244" s="178"/>
      <c r="DG244" s="178"/>
      <c r="DH244" s="178"/>
      <c r="DI244" s="178"/>
      <c r="DJ244" s="178"/>
      <c r="DK244" s="178"/>
      <c r="DL244" s="178"/>
      <c r="DM244" s="178"/>
      <c r="DN244" s="178"/>
      <c r="DO244" s="178"/>
      <c r="DP244" s="178"/>
      <c r="DQ244" s="178"/>
      <c r="DR244" s="178"/>
      <c r="DS244" s="178"/>
      <c r="DT244" s="178"/>
      <c r="DU244" s="178"/>
      <c r="DV244" s="178"/>
      <c r="DW244" s="178"/>
      <c r="DX244" s="178"/>
      <c r="DY244" s="178"/>
      <c r="DZ244" s="178"/>
      <c r="EA244" s="178"/>
      <c r="EB244" s="178"/>
      <c r="EC244" s="178"/>
      <c r="ED244" s="178"/>
      <c r="EE244" s="178"/>
      <c r="EF244" s="178"/>
      <c r="EG244" s="178"/>
      <c r="EH244" s="178"/>
      <c r="EI244" s="178"/>
      <c r="EJ244" s="178"/>
      <c r="EK244" s="178"/>
      <c r="EL244" s="178"/>
      <c r="EM244" s="178"/>
      <c r="EN244" s="178"/>
      <c r="EO244" s="178"/>
      <c r="EP244" s="178"/>
      <c r="EQ244" s="178"/>
      <c r="ER244" s="178"/>
      <c r="ES244" s="178"/>
      <c r="ET244" s="178"/>
      <c r="EU244" s="178"/>
      <c r="EV244" s="178"/>
      <c r="EW244" s="178"/>
      <c r="EX244" s="178"/>
      <c r="EY244" s="178"/>
      <c r="EZ244" s="178"/>
      <c r="FA244" s="178"/>
      <c r="FB244" s="178"/>
      <c r="FC244" s="178"/>
      <c r="FD244" s="178"/>
      <c r="FE244" s="178"/>
      <c r="FF244" s="178"/>
      <c r="FG244" s="178"/>
      <c r="FH244" s="178"/>
      <c r="FI244" s="178"/>
      <c r="FJ244" s="178"/>
      <c r="FK244" s="178"/>
      <c r="FL244" s="178"/>
      <c r="FM244" s="178"/>
      <c r="FN244" s="178"/>
      <c r="FO244" s="178"/>
      <c r="FP244" s="178"/>
      <c r="FQ244" s="178"/>
      <c r="FR244" s="178"/>
      <c r="FS244" s="178"/>
      <c r="FT244" s="178"/>
      <c r="FU244" s="178"/>
      <c r="FV244" s="178"/>
    </row>
    <row r="245" spans="1:178" ht="45" customHeight="1" x14ac:dyDescent="0.25">
      <c r="A245" s="146">
        <v>1622020</v>
      </c>
      <c r="B245" s="145">
        <v>2020</v>
      </c>
      <c r="C245" s="144" t="s">
        <v>345</v>
      </c>
      <c r="D245" s="148" t="s">
        <v>1547</v>
      </c>
      <c r="E245" s="150" t="s">
        <v>137</v>
      </c>
      <c r="F245" s="148" t="s">
        <v>32</v>
      </c>
      <c r="G245" s="149" t="s">
        <v>158</v>
      </c>
      <c r="H245" s="150" t="s">
        <v>681</v>
      </c>
      <c r="I245" s="151" t="s">
        <v>132</v>
      </c>
      <c r="J245" s="152" t="s">
        <v>352</v>
      </c>
      <c r="K245" s="153">
        <v>45</v>
      </c>
      <c r="L245" s="154" t="str">
        <f>IF(ISERROR(VLOOKUP(K245,Eje_Pilar_Prop!$C$2:$E$104,2,FALSE))," ",VLOOKUP(K245,Eje_Pilar_Prop!$C$2:$E$104,2,FALSE))</f>
        <v>Gobernanza e influencia local, regional e internacional</v>
      </c>
      <c r="M245" s="154" t="str">
        <f>IF(ISERROR(VLOOKUP(K245,Eje_Pilar_Prop!$C$2:$E$104,3,FALSE))," ",VLOOKUP(K245,Eje_Pilar_Prop!$C$2:$E$104,3,FALSE))</f>
        <v>Eje Transversal 4 Gobierno Legitimo, Fortalecimiento Local y Eficiencia</v>
      </c>
      <c r="N245" s="155" t="s">
        <v>874</v>
      </c>
      <c r="O245" s="164">
        <v>79573265</v>
      </c>
      <c r="P245" s="150" t="s">
        <v>1094</v>
      </c>
      <c r="Q245" s="157">
        <v>7000000</v>
      </c>
      <c r="R245" s="158"/>
      <c r="S245" s="159"/>
      <c r="T245" s="160">
        <v>1</v>
      </c>
      <c r="U245" s="157">
        <v>3500000</v>
      </c>
      <c r="V245" s="161">
        <f t="shared" si="8"/>
        <v>10500000</v>
      </c>
      <c r="W245" s="162">
        <v>10500000</v>
      </c>
      <c r="X245" s="163">
        <v>43921</v>
      </c>
      <c r="Y245" s="163">
        <v>43921</v>
      </c>
      <c r="Z245" s="163">
        <v>44105</v>
      </c>
      <c r="AA245" s="145">
        <v>120</v>
      </c>
      <c r="AB245" s="145">
        <v>1</v>
      </c>
      <c r="AC245" s="145">
        <v>60</v>
      </c>
      <c r="AD245" s="164"/>
      <c r="AE245" s="165"/>
      <c r="AF245" s="163"/>
      <c r="AG245" s="157"/>
      <c r="AH245" s="146"/>
      <c r="AI245" s="146"/>
      <c r="AJ245" s="146" t="s">
        <v>1471</v>
      </c>
      <c r="AK245" s="146"/>
      <c r="AL245" s="166">
        <f t="shared" si="7"/>
        <v>1</v>
      </c>
      <c r="AM245" s="177">
        <f>IF(SUMPRODUCT((A$14:A245=A245)*(B$14:B245=B245)*(D$14:D245=D245))&gt;1,0,1)</f>
        <v>1</v>
      </c>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c r="CV245" s="178"/>
      <c r="CW245" s="178"/>
      <c r="CX245" s="178"/>
      <c r="CY245" s="178"/>
      <c r="CZ245" s="178"/>
      <c r="DA245" s="178"/>
      <c r="DB245" s="178"/>
      <c r="DC245" s="178"/>
      <c r="DD245" s="178"/>
      <c r="DE245" s="178"/>
      <c r="DF245" s="178"/>
      <c r="DG245" s="178"/>
      <c r="DH245" s="178"/>
      <c r="DI245" s="178"/>
      <c r="DJ245" s="178"/>
      <c r="DK245" s="178"/>
      <c r="DL245" s="178"/>
      <c r="DM245" s="178"/>
      <c r="DN245" s="178"/>
      <c r="DO245" s="178"/>
      <c r="DP245" s="178"/>
      <c r="DQ245" s="178"/>
      <c r="DR245" s="178"/>
      <c r="DS245" s="178"/>
      <c r="DT245" s="178"/>
      <c r="DU245" s="178"/>
      <c r="DV245" s="178"/>
      <c r="DW245" s="178"/>
      <c r="DX245" s="178"/>
      <c r="DY245" s="178"/>
      <c r="DZ245" s="178"/>
      <c r="EA245" s="178"/>
      <c r="EB245" s="178"/>
      <c r="EC245" s="178"/>
      <c r="ED245" s="178"/>
      <c r="EE245" s="178"/>
      <c r="EF245" s="178"/>
      <c r="EG245" s="178"/>
      <c r="EH245" s="178"/>
      <c r="EI245" s="178"/>
      <c r="EJ245" s="178"/>
      <c r="EK245" s="178"/>
      <c r="EL245" s="178"/>
      <c r="EM245" s="178"/>
      <c r="EN245" s="178"/>
      <c r="EO245" s="178"/>
      <c r="EP245" s="178"/>
      <c r="EQ245" s="178"/>
      <c r="ER245" s="178"/>
      <c r="ES245" s="178"/>
      <c r="ET245" s="178"/>
      <c r="EU245" s="178"/>
      <c r="EV245" s="178"/>
      <c r="EW245" s="178"/>
      <c r="EX245" s="178"/>
      <c r="EY245" s="178"/>
      <c r="EZ245" s="178"/>
      <c r="FA245" s="178"/>
      <c r="FB245" s="178"/>
      <c r="FC245" s="178"/>
      <c r="FD245" s="178"/>
      <c r="FE245" s="178"/>
      <c r="FF245" s="178"/>
      <c r="FG245" s="178"/>
      <c r="FH245" s="178"/>
      <c r="FI245" s="178"/>
      <c r="FJ245" s="178"/>
      <c r="FK245" s="178"/>
      <c r="FL245" s="178"/>
      <c r="FM245" s="178"/>
      <c r="FN245" s="178"/>
      <c r="FO245" s="178"/>
      <c r="FP245" s="178"/>
      <c r="FQ245" s="178"/>
      <c r="FR245" s="178"/>
      <c r="FS245" s="178"/>
      <c r="FT245" s="178"/>
      <c r="FU245" s="178"/>
      <c r="FV245" s="178"/>
    </row>
    <row r="246" spans="1:178" ht="45" customHeight="1" x14ac:dyDescent="0.25">
      <c r="A246" s="146">
        <v>1632020</v>
      </c>
      <c r="B246" s="145">
        <v>2020</v>
      </c>
      <c r="C246" s="144" t="s">
        <v>345</v>
      </c>
      <c r="D246" s="148" t="s">
        <v>1547</v>
      </c>
      <c r="E246" s="150" t="s">
        <v>137</v>
      </c>
      <c r="F246" s="148" t="s">
        <v>32</v>
      </c>
      <c r="G246" s="149" t="s">
        <v>158</v>
      </c>
      <c r="H246" s="150" t="s">
        <v>680</v>
      </c>
      <c r="I246" s="151" t="s">
        <v>132</v>
      </c>
      <c r="J246" s="152" t="s">
        <v>352</v>
      </c>
      <c r="K246" s="153">
        <v>45</v>
      </c>
      <c r="L246" s="154" t="str">
        <f>IF(ISERROR(VLOOKUP(K246,Eje_Pilar_Prop!$C$2:$E$104,2,FALSE))," ",VLOOKUP(K246,Eje_Pilar_Prop!$C$2:$E$104,2,FALSE))</f>
        <v>Gobernanza e influencia local, regional e internacional</v>
      </c>
      <c r="M246" s="154" t="str">
        <f>IF(ISERROR(VLOOKUP(K246,Eje_Pilar_Prop!$C$2:$E$104,3,FALSE))," ",VLOOKUP(K246,Eje_Pilar_Prop!$C$2:$E$104,3,FALSE))</f>
        <v>Eje Transversal 4 Gobierno Legitimo, Fortalecimiento Local y Eficiencia</v>
      </c>
      <c r="N246" s="155" t="s">
        <v>874</v>
      </c>
      <c r="O246" s="164">
        <v>1019024570</v>
      </c>
      <c r="P246" s="150" t="s">
        <v>1095</v>
      </c>
      <c r="Q246" s="157">
        <v>7000000</v>
      </c>
      <c r="R246" s="158"/>
      <c r="S246" s="159"/>
      <c r="T246" s="160">
        <v>1</v>
      </c>
      <c r="U246" s="157">
        <v>3500000</v>
      </c>
      <c r="V246" s="161">
        <f t="shared" si="8"/>
        <v>10500000</v>
      </c>
      <c r="W246" s="162">
        <v>10383333</v>
      </c>
      <c r="X246" s="163">
        <v>43921</v>
      </c>
      <c r="Y246" s="163">
        <v>43922</v>
      </c>
      <c r="Z246" s="163">
        <v>44106</v>
      </c>
      <c r="AA246" s="145">
        <v>120</v>
      </c>
      <c r="AB246" s="145">
        <v>1</v>
      </c>
      <c r="AC246" s="145">
        <v>60</v>
      </c>
      <c r="AD246" s="164"/>
      <c r="AE246" s="165"/>
      <c r="AF246" s="163"/>
      <c r="AG246" s="157"/>
      <c r="AH246" s="146"/>
      <c r="AI246" s="146"/>
      <c r="AJ246" s="146" t="s">
        <v>1471</v>
      </c>
      <c r="AK246" s="146"/>
      <c r="AL246" s="166">
        <f t="shared" si="7"/>
        <v>0.98888885714285713</v>
      </c>
      <c r="AM246" s="177">
        <f>IF(SUMPRODUCT((A$14:A246=A246)*(B$14:B246=B246)*(D$14:D246=D246))&gt;1,0,1)</f>
        <v>1</v>
      </c>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c r="CV246" s="178"/>
      <c r="CW246" s="178"/>
      <c r="CX246" s="178"/>
      <c r="CY246" s="178"/>
      <c r="CZ246" s="178"/>
      <c r="DA246" s="178"/>
      <c r="DB246" s="178"/>
      <c r="DC246" s="178"/>
      <c r="DD246" s="178"/>
      <c r="DE246" s="178"/>
      <c r="DF246" s="178"/>
      <c r="DG246" s="178"/>
      <c r="DH246" s="178"/>
      <c r="DI246" s="178"/>
      <c r="DJ246" s="178"/>
      <c r="DK246" s="178"/>
      <c r="DL246" s="178"/>
      <c r="DM246" s="178"/>
      <c r="DN246" s="178"/>
      <c r="DO246" s="178"/>
      <c r="DP246" s="178"/>
      <c r="DQ246" s="178"/>
      <c r="DR246" s="178"/>
      <c r="DS246" s="178"/>
      <c r="DT246" s="178"/>
      <c r="DU246" s="178"/>
      <c r="DV246" s="178"/>
      <c r="DW246" s="178"/>
      <c r="DX246" s="178"/>
      <c r="DY246" s="178"/>
      <c r="DZ246" s="178"/>
      <c r="EA246" s="178"/>
      <c r="EB246" s="178"/>
      <c r="EC246" s="178"/>
      <c r="ED246" s="178"/>
      <c r="EE246" s="178"/>
      <c r="EF246" s="178"/>
      <c r="EG246" s="178"/>
      <c r="EH246" s="178"/>
      <c r="EI246" s="178"/>
      <c r="EJ246" s="178"/>
      <c r="EK246" s="178"/>
      <c r="EL246" s="178"/>
      <c r="EM246" s="178"/>
      <c r="EN246" s="178"/>
      <c r="EO246" s="178"/>
      <c r="EP246" s="178"/>
      <c r="EQ246" s="178"/>
      <c r="ER246" s="178"/>
      <c r="ES246" s="178"/>
      <c r="ET246" s="178"/>
      <c r="EU246" s="178"/>
      <c r="EV246" s="178"/>
      <c r="EW246" s="178"/>
      <c r="EX246" s="178"/>
      <c r="EY246" s="178"/>
      <c r="EZ246" s="178"/>
      <c r="FA246" s="178"/>
      <c r="FB246" s="178"/>
      <c r="FC246" s="178"/>
      <c r="FD246" s="178"/>
      <c r="FE246" s="178"/>
      <c r="FF246" s="178"/>
      <c r="FG246" s="178"/>
      <c r="FH246" s="178"/>
      <c r="FI246" s="178"/>
      <c r="FJ246" s="178"/>
      <c r="FK246" s="178"/>
      <c r="FL246" s="178"/>
      <c r="FM246" s="178"/>
      <c r="FN246" s="178"/>
      <c r="FO246" s="178"/>
      <c r="FP246" s="178"/>
      <c r="FQ246" s="178"/>
      <c r="FR246" s="178"/>
      <c r="FS246" s="178"/>
      <c r="FT246" s="178"/>
      <c r="FU246" s="178"/>
      <c r="FV246" s="178"/>
    </row>
    <row r="247" spans="1:178" ht="45" customHeight="1" x14ac:dyDescent="0.25">
      <c r="A247" s="146">
        <v>1642020</v>
      </c>
      <c r="B247" s="145">
        <v>2020</v>
      </c>
      <c r="C247" s="144" t="s">
        <v>345</v>
      </c>
      <c r="D247" s="148" t="s">
        <v>1547</v>
      </c>
      <c r="E247" s="150" t="s">
        <v>137</v>
      </c>
      <c r="F247" s="148" t="s">
        <v>32</v>
      </c>
      <c r="G247" s="149" t="s">
        <v>158</v>
      </c>
      <c r="H247" s="150" t="s">
        <v>679</v>
      </c>
      <c r="I247" s="151" t="s">
        <v>132</v>
      </c>
      <c r="J247" s="152" t="s">
        <v>352</v>
      </c>
      <c r="K247" s="153">
        <v>45</v>
      </c>
      <c r="L247" s="154" t="str">
        <f>IF(ISERROR(VLOOKUP(K247,Eje_Pilar_Prop!$C$2:$E$104,2,FALSE))," ",VLOOKUP(K247,Eje_Pilar_Prop!$C$2:$E$104,2,FALSE))</f>
        <v>Gobernanza e influencia local, regional e internacional</v>
      </c>
      <c r="M247" s="154" t="str">
        <f>IF(ISERROR(VLOOKUP(K247,Eje_Pilar_Prop!$C$2:$E$104,3,FALSE))," ",VLOOKUP(K247,Eje_Pilar_Prop!$C$2:$E$104,3,FALSE))</f>
        <v>Eje Transversal 4 Gobierno Legitimo, Fortalecimiento Local y Eficiencia</v>
      </c>
      <c r="N247" s="155" t="s">
        <v>874</v>
      </c>
      <c r="O247" s="164">
        <v>1019091808</v>
      </c>
      <c r="P247" s="150" t="s">
        <v>1096</v>
      </c>
      <c r="Q247" s="157">
        <v>7000000</v>
      </c>
      <c r="R247" s="158"/>
      <c r="S247" s="159"/>
      <c r="T247" s="160">
        <v>1</v>
      </c>
      <c r="U247" s="157">
        <v>3500000</v>
      </c>
      <c r="V247" s="161">
        <f t="shared" si="8"/>
        <v>10500000</v>
      </c>
      <c r="W247" s="162">
        <v>10500000</v>
      </c>
      <c r="X247" s="163">
        <v>43924</v>
      </c>
      <c r="Y247" s="163">
        <v>43936</v>
      </c>
      <c r="Z247" s="163">
        <v>44118</v>
      </c>
      <c r="AA247" s="145">
        <v>120</v>
      </c>
      <c r="AB247" s="145">
        <v>1</v>
      </c>
      <c r="AC247" s="145">
        <v>60</v>
      </c>
      <c r="AD247" s="164"/>
      <c r="AE247" s="165"/>
      <c r="AF247" s="163"/>
      <c r="AG247" s="157"/>
      <c r="AH247" s="146"/>
      <c r="AI247" s="146"/>
      <c r="AJ247" s="146" t="s">
        <v>1471</v>
      </c>
      <c r="AK247" s="146"/>
      <c r="AL247" s="166">
        <f t="shared" si="7"/>
        <v>1</v>
      </c>
      <c r="AM247" s="177">
        <f>IF(SUMPRODUCT((A$14:A247=A247)*(B$14:B247=B247)*(D$14:D247=D247))&gt;1,0,1)</f>
        <v>1</v>
      </c>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c r="CV247" s="178"/>
      <c r="CW247" s="178"/>
      <c r="CX247" s="178"/>
      <c r="CY247" s="178"/>
      <c r="CZ247" s="178"/>
      <c r="DA247" s="178"/>
      <c r="DB247" s="178"/>
      <c r="DC247" s="178"/>
      <c r="DD247" s="178"/>
      <c r="DE247" s="178"/>
      <c r="DF247" s="178"/>
      <c r="DG247" s="178"/>
      <c r="DH247" s="178"/>
      <c r="DI247" s="178"/>
      <c r="DJ247" s="178"/>
      <c r="DK247" s="178"/>
      <c r="DL247" s="178"/>
      <c r="DM247" s="178"/>
      <c r="DN247" s="178"/>
      <c r="DO247" s="178"/>
      <c r="DP247" s="178"/>
      <c r="DQ247" s="178"/>
      <c r="DR247" s="178"/>
      <c r="DS247" s="178"/>
      <c r="DT247" s="178"/>
      <c r="DU247" s="178"/>
      <c r="DV247" s="178"/>
      <c r="DW247" s="178"/>
      <c r="DX247" s="178"/>
      <c r="DY247" s="178"/>
      <c r="DZ247" s="178"/>
      <c r="EA247" s="178"/>
      <c r="EB247" s="178"/>
      <c r="EC247" s="178"/>
      <c r="ED247" s="178"/>
      <c r="EE247" s="178"/>
      <c r="EF247" s="178"/>
      <c r="EG247" s="178"/>
      <c r="EH247" s="178"/>
      <c r="EI247" s="178"/>
      <c r="EJ247" s="178"/>
      <c r="EK247" s="178"/>
      <c r="EL247" s="178"/>
      <c r="EM247" s="178"/>
      <c r="EN247" s="178"/>
      <c r="EO247" s="178"/>
      <c r="EP247" s="178"/>
      <c r="EQ247" s="178"/>
      <c r="ER247" s="178"/>
      <c r="ES247" s="178"/>
      <c r="ET247" s="178"/>
      <c r="EU247" s="178"/>
      <c r="EV247" s="178"/>
      <c r="EW247" s="178"/>
      <c r="EX247" s="178"/>
      <c r="EY247" s="178"/>
      <c r="EZ247" s="178"/>
      <c r="FA247" s="178"/>
      <c r="FB247" s="178"/>
      <c r="FC247" s="178"/>
      <c r="FD247" s="178"/>
      <c r="FE247" s="178"/>
      <c r="FF247" s="178"/>
      <c r="FG247" s="178"/>
      <c r="FH247" s="178"/>
      <c r="FI247" s="178"/>
      <c r="FJ247" s="178"/>
      <c r="FK247" s="178"/>
      <c r="FL247" s="178"/>
      <c r="FM247" s="178"/>
      <c r="FN247" s="178"/>
      <c r="FO247" s="178"/>
      <c r="FP247" s="178"/>
      <c r="FQ247" s="178"/>
      <c r="FR247" s="178"/>
      <c r="FS247" s="178"/>
      <c r="FT247" s="178"/>
      <c r="FU247" s="178"/>
      <c r="FV247" s="178"/>
    </row>
    <row r="248" spans="1:178" ht="45" customHeight="1" x14ac:dyDescent="0.25">
      <c r="A248" s="146">
        <v>1652020</v>
      </c>
      <c r="B248" s="145">
        <v>2020</v>
      </c>
      <c r="C248" s="144" t="s">
        <v>345</v>
      </c>
      <c r="D248" s="148" t="s">
        <v>1547</v>
      </c>
      <c r="E248" s="150" t="s">
        <v>137</v>
      </c>
      <c r="F248" s="148" t="s">
        <v>32</v>
      </c>
      <c r="G248" s="149" t="s">
        <v>158</v>
      </c>
      <c r="H248" s="150" t="s">
        <v>678</v>
      </c>
      <c r="I248" s="151" t="s">
        <v>132</v>
      </c>
      <c r="J248" s="152" t="s">
        <v>352</v>
      </c>
      <c r="K248" s="153">
        <v>45</v>
      </c>
      <c r="L248" s="154" t="str">
        <f>IF(ISERROR(VLOOKUP(K248,Eje_Pilar_Prop!$C$2:$E$104,2,FALSE))," ",VLOOKUP(K248,Eje_Pilar_Prop!$C$2:$E$104,2,FALSE))</f>
        <v>Gobernanza e influencia local, regional e internacional</v>
      </c>
      <c r="M248" s="154" t="str">
        <f>IF(ISERROR(VLOOKUP(K248,Eje_Pilar_Prop!$C$2:$E$104,3,FALSE))," ",VLOOKUP(K248,Eje_Pilar_Prop!$C$2:$E$104,3,FALSE))</f>
        <v>Eje Transversal 4 Gobierno Legitimo, Fortalecimiento Local y Eficiencia</v>
      </c>
      <c r="N248" s="155" t="s">
        <v>874</v>
      </c>
      <c r="O248" s="164">
        <v>53094395</v>
      </c>
      <c r="P248" s="150" t="s">
        <v>1097</v>
      </c>
      <c r="Q248" s="157">
        <v>7000000</v>
      </c>
      <c r="R248" s="158"/>
      <c r="S248" s="159"/>
      <c r="T248" s="160">
        <v>1</v>
      </c>
      <c r="U248" s="157">
        <v>3500000</v>
      </c>
      <c r="V248" s="161">
        <f t="shared" si="8"/>
        <v>10500000</v>
      </c>
      <c r="W248" s="162">
        <v>10500000</v>
      </c>
      <c r="X248" s="163">
        <v>43924</v>
      </c>
      <c r="Y248" s="163">
        <v>43935</v>
      </c>
      <c r="Z248" s="163">
        <v>44117</v>
      </c>
      <c r="AA248" s="145">
        <v>120</v>
      </c>
      <c r="AB248" s="145">
        <v>1</v>
      </c>
      <c r="AC248" s="145">
        <v>60</v>
      </c>
      <c r="AD248" s="164"/>
      <c r="AE248" s="165"/>
      <c r="AF248" s="163"/>
      <c r="AG248" s="157"/>
      <c r="AH248" s="146"/>
      <c r="AI248" s="146"/>
      <c r="AJ248" s="146" t="s">
        <v>1471</v>
      </c>
      <c r="AK248" s="146"/>
      <c r="AL248" s="166">
        <f t="shared" si="7"/>
        <v>1</v>
      </c>
      <c r="AM248" s="177">
        <f>IF(SUMPRODUCT((A$14:A248=A248)*(B$14:B248=B248)*(D$14:D248=D248))&gt;1,0,1)</f>
        <v>1</v>
      </c>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c r="CV248" s="178"/>
      <c r="CW248" s="178"/>
      <c r="CX248" s="178"/>
      <c r="CY248" s="178"/>
      <c r="CZ248" s="178"/>
      <c r="DA248" s="178"/>
      <c r="DB248" s="178"/>
      <c r="DC248" s="178"/>
      <c r="DD248" s="178"/>
      <c r="DE248" s="178"/>
      <c r="DF248" s="178"/>
      <c r="DG248" s="178"/>
      <c r="DH248" s="178"/>
      <c r="DI248" s="178"/>
      <c r="DJ248" s="178"/>
      <c r="DK248" s="178"/>
      <c r="DL248" s="178"/>
      <c r="DM248" s="178"/>
      <c r="DN248" s="178"/>
      <c r="DO248" s="178"/>
      <c r="DP248" s="178"/>
      <c r="DQ248" s="178"/>
      <c r="DR248" s="178"/>
      <c r="DS248" s="178"/>
      <c r="DT248" s="178"/>
      <c r="DU248" s="178"/>
      <c r="DV248" s="178"/>
      <c r="DW248" s="178"/>
      <c r="DX248" s="178"/>
      <c r="DY248" s="178"/>
      <c r="DZ248" s="178"/>
      <c r="EA248" s="178"/>
      <c r="EB248" s="178"/>
      <c r="EC248" s="178"/>
      <c r="ED248" s="178"/>
      <c r="EE248" s="178"/>
      <c r="EF248" s="178"/>
      <c r="EG248" s="178"/>
      <c r="EH248" s="178"/>
      <c r="EI248" s="178"/>
      <c r="EJ248" s="178"/>
      <c r="EK248" s="178"/>
      <c r="EL248" s="178"/>
      <c r="EM248" s="178"/>
      <c r="EN248" s="178"/>
      <c r="EO248" s="178"/>
      <c r="EP248" s="178"/>
      <c r="EQ248" s="178"/>
      <c r="ER248" s="178"/>
      <c r="ES248" s="178"/>
      <c r="ET248" s="178"/>
      <c r="EU248" s="178"/>
      <c r="EV248" s="178"/>
      <c r="EW248" s="178"/>
      <c r="EX248" s="178"/>
      <c r="EY248" s="178"/>
      <c r="EZ248" s="178"/>
      <c r="FA248" s="178"/>
      <c r="FB248" s="178"/>
      <c r="FC248" s="178"/>
      <c r="FD248" s="178"/>
      <c r="FE248" s="178"/>
      <c r="FF248" s="178"/>
      <c r="FG248" s="178"/>
      <c r="FH248" s="178"/>
      <c r="FI248" s="178"/>
      <c r="FJ248" s="178"/>
      <c r="FK248" s="178"/>
      <c r="FL248" s="178"/>
      <c r="FM248" s="178"/>
      <c r="FN248" s="178"/>
      <c r="FO248" s="178"/>
      <c r="FP248" s="178"/>
      <c r="FQ248" s="178"/>
      <c r="FR248" s="178"/>
      <c r="FS248" s="178"/>
      <c r="FT248" s="178"/>
      <c r="FU248" s="178"/>
      <c r="FV248" s="178"/>
    </row>
    <row r="249" spans="1:178" ht="45" customHeight="1" x14ac:dyDescent="0.25">
      <c r="A249" s="146">
        <v>1662020</v>
      </c>
      <c r="B249" s="145">
        <v>2020</v>
      </c>
      <c r="C249" s="144" t="s">
        <v>345</v>
      </c>
      <c r="D249" s="148" t="s">
        <v>1550</v>
      </c>
      <c r="E249" s="150" t="s">
        <v>137</v>
      </c>
      <c r="F249" s="148" t="s">
        <v>32</v>
      </c>
      <c r="G249" s="149" t="s">
        <v>158</v>
      </c>
      <c r="H249" s="150" t="s">
        <v>677</v>
      </c>
      <c r="I249" s="151" t="s">
        <v>132</v>
      </c>
      <c r="J249" s="152" t="s">
        <v>352</v>
      </c>
      <c r="K249" s="153">
        <v>45</v>
      </c>
      <c r="L249" s="154" t="str">
        <f>IF(ISERROR(VLOOKUP(K249,Eje_Pilar_Prop!$C$2:$E$104,2,FALSE))," ",VLOOKUP(K249,Eje_Pilar_Prop!$C$2:$E$104,2,FALSE))</f>
        <v>Gobernanza e influencia local, regional e internacional</v>
      </c>
      <c r="M249" s="154" t="str">
        <f>IF(ISERROR(VLOOKUP(K249,Eje_Pilar_Prop!$C$2:$E$104,3,FALSE))," ",VLOOKUP(K249,Eje_Pilar_Prop!$C$2:$E$104,3,FALSE))</f>
        <v>Eje Transversal 4 Gobierno Legitimo, Fortalecimiento Local y Eficiencia</v>
      </c>
      <c r="N249" s="155" t="s">
        <v>874</v>
      </c>
      <c r="O249" s="164">
        <v>79653211</v>
      </c>
      <c r="P249" s="150" t="s">
        <v>1098</v>
      </c>
      <c r="Q249" s="157">
        <v>32000000</v>
      </c>
      <c r="R249" s="158"/>
      <c r="S249" s="159"/>
      <c r="T249" s="160">
        <v>1</v>
      </c>
      <c r="U249" s="157">
        <v>16000000</v>
      </c>
      <c r="V249" s="161">
        <f t="shared" si="8"/>
        <v>48000000</v>
      </c>
      <c r="W249" s="162">
        <v>0</v>
      </c>
      <c r="X249" s="163">
        <v>43928</v>
      </c>
      <c r="Y249" s="163">
        <v>43936</v>
      </c>
      <c r="Z249" s="163">
        <v>44118</v>
      </c>
      <c r="AA249" s="145">
        <v>120</v>
      </c>
      <c r="AB249" s="145">
        <v>1</v>
      </c>
      <c r="AC249" s="145">
        <v>60</v>
      </c>
      <c r="AD249" s="164"/>
      <c r="AE249" s="165"/>
      <c r="AF249" s="163"/>
      <c r="AG249" s="157"/>
      <c r="AH249" s="146"/>
      <c r="AI249" s="146"/>
      <c r="AJ249" s="146" t="s">
        <v>1471</v>
      </c>
      <c r="AK249" s="146"/>
      <c r="AL249" s="166">
        <f t="shared" si="7"/>
        <v>0</v>
      </c>
      <c r="AM249" s="177">
        <f>IF(SUMPRODUCT((A$14:A249=A249)*(B$14:B249=B249)*(D$14:D249=D249))&gt;1,0,1)</f>
        <v>1</v>
      </c>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c r="CV249" s="178"/>
      <c r="CW249" s="178"/>
      <c r="CX249" s="178"/>
      <c r="CY249" s="178"/>
      <c r="CZ249" s="178"/>
      <c r="DA249" s="178"/>
      <c r="DB249" s="178"/>
      <c r="DC249" s="178"/>
      <c r="DD249" s="178"/>
      <c r="DE249" s="178"/>
      <c r="DF249" s="178"/>
      <c r="DG249" s="178"/>
      <c r="DH249" s="178"/>
      <c r="DI249" s="178"/>
      <c r="DJ249" s="178"/>
      <c r="DK249" s="178"/>
      <c r="DL249" s="178"/>
      <c r="DM249" s="178"/>
      <c r="DN249" s="178"/>
      <c r="DO249" s="178"/>
      <c r="DP249" s="178"/>
      <c r="DQ249" s="178"/>
      <c r="DR249" s="178"/>
      <c r="DS249" s="178"/>
      <c r="DT249" s="178"/>
      <c r="DU249" s="178"/>
      <c r="DV249" s="178"/>
      <c r="DW249" s="178"/>
      <c r="DX249" s="178"/>
      <c r="DY249" s="178"/>
      <c r="DZ249" s="178"/>
      <c r="EA249" s="178"/>
      <c r="EB249" s="178"/>
      <c r="EC249" s="178"/>
      <c r="ED249" s="178"/>
      <c r="EE249" s="178"/>
      <c r="EF249" s="178"/>
      <c r="EG249" s="178"/>
      <c r="EH249" s="178"/>
      <c r="EI249" s="178"/>
      <c r="EJ249" s="178"/>
      <c r="EK249" s="178"/>
      <c r="EL249" s="178"/>
      <c r="EM249" s="178"/>
      <c r="EN249" s="178"/>
      <c r="EO249" s="178"/>
      <c r="EP249" s="178"/>
      <c r="EQ249" s="178"/>
      <c r="ER249" s="178"/>
      <c r="ES249" s="178"/>
      <c r="ET249" s="178"/>
      <c r="EU249" s="178"/>
      <c r="EV249" s="178"/>
      <c r="EW249" s="178"/>
      <c r="EX249" s="178"/>
      <c r="EY249" s="178"/>
      <c r="EZ249" s="178"/>
      <c r="FA249" s="178"/>
      <c r="FB249" s="178"/>
      <c r="FC249" s="178"/>
      <c r="FD249" s="178"/>
      <c r="FE249" s="178"/>
      <c r="FF249" s="178"/>
      <c r="FG249" s="178"/>
      <c r="FH249" s="178"/>
      <c r="FI249" s="178"/>
      <c r="FJ249" s="178"/>
      <c r="FK249" s="178"/>
      <c r="FL249" s="178"/>
      <c r="FM249" s="178"/>
      <c r="FN249" s="178"/>
      <c r="FO249" s="178"/>
      <c r="FP249" s="178"/>
      <c r="FQ249" s="178"/>
      <c r="FR249" s="178"/>
      <c r="FS249" s="178"/>
      <c r="FT249" s="178"/>
      <c r="FU249" s="178"/>
      <c r="FV249" s="178"/>
    </row>
    <row r="250" spans="1:178" ht="45" customHeight="1" x14ac:dyDescent="0.25">
      <c r="A250" s="146">
        <v>1672020</v>
      </c>
      <c r="B250" s="145">
        <v>2020</v>
      </c>
      <c r="C250" s="144" t="s">
        <v>345</v>
      </c>
      <c r="D250" s="148" t="s">
        <v>1551</v>
      </c>
      <c r="E250" s="150" t="s">
        <v>137</v>
      </c>
      <c r="F250" s="148" t="s">
        <v>32</v>
      </c>
      <c r="G250" s="149" t="s">
        <v>158</v>
      </c>
      <c r="H250" s="150" t="s">
        <v>676</v>
      </c>
      <c r="I250" s="151" t="s">
        <v>132</v>
      </c>
      <c r="J250" s="152" t="s">
        <v>352</v>
      </c>
      <c r="K250" s="153">
        <v>45</v>
      </c>
      <c r="L250" s="154" t="str">
        <f>IF(ISERROR(VLOOKUP(K250,Eje_Pilar_Prop!$C$2:$E$104,2,FALSE))," ",VLOOKUP(K250,Eje_Pilar_Prop!$C$2:$E$104,2,FALSE))</f>
        <v>Gobernanza e influencia local, regional e internacional</v>
      </c>
      <c r="M250" s="154" t="str">
        <f>IF(ISERROR(VLOOKUP(K250,Eje_Pilar_Prop!$C$2:$E$104,3,FALSE))," ",VLOOKUP(K250,Eje_Pilar_Prop!$C$2:$E$104,3,FALSE))</f>
        <v>Eje Transversal 4 Gobierno Legitimo, Fortalecimiento Local y Eficiencia</v>
      </c>
      <c r="N250" s="155" t="s">
        <v>874</v>
      </c>
      <c r="O250" s="164">
        <v>80183277</v>
      </c>
      <c r="P250" s="150" t="s">
        <v>1099</v>
      </c>
      <c r="Q250" s="157">
        <v>25200000</v>
      </c>
      <c r="R250" s="158"/>
      <c r="S250" s="159"/>
      <c r="T250" s="160">
        <v>1</v>
      </c>
      <c r="U250" s="157">
        <v>12600000</v>
      </c>
      <c r="V250" s="161">
        <f t="shared" si="8"/>
        <v>37800000</v>
      </c>
      <c r="W250" s="162">
        <v>37800000</v>
      </c>
      <c r="X250" s="163">
        <v>43929</v>
      </c>
      <c r="Y250" s="163">
        <v>43934</v>
      </c>
      <c r="Z250" s="163">
        <v>44116</v>
      </c>
      <c r="AA250" s="145">
        <v>120</v>
      </c>
      <c r="AB250" s="145">
        <v>1</v>
      </c>
      <c r="AC250" s="145">
        <v>60</v>
      </c>
      <c r="AD250" s="164"/>
      <c r="AE250" s="165"/>
      <c r="AF250" s="163"/>
      <c r="AG250" s="157"/>
      <c r="AH250" s="146"/>
      <c r="AI250" s="146"/>
      <c r="AJ250" s="146" t="s">
        <v>1471</v>
      </c>
      <c r="AK250" s="146"/>
      <c r="AL250" s="166">
        <f t="shared" si="7"/>
        <v>1</v>
      </c>
      <c r="AM250" s="177">
        <f>IF(SUMPRODUCT((A$14:A250=A250)*(B$14:B250=B250)*(D$14:D250=D250))&gt;1,0,1)</f>
        <v>1</v>
      </c>
      <c r="AN250" s="178"/>
      <c r="AO250" s="178"/>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c r="CV250" s="178"/>
      <c r="CW250" s="178"/>
      <c r="CX250" s="178"/>
      <c r="CY250" s="178"/>
      <c r="CZ250" s="178"/>
      <c r="DA250" s="178"/>
      <c r="DB250" s="178"/>
      <c r="DC250" s="178"/>
      <c r="DD250" s="178"/>
      <c r="DE250" s="178"/>
      <c r="DF250" s="178"/>
      <c r="DG250" s="178"/>
      <c r="DH250" s="178"/>
      <c r="DI250" s="178"/>
      <c r="DJ250" s="178"/>
      <c r="DK250" s="178"/>
      <c r="DL250" s="178"/>
      <c r="DM250" s="178"/>
      <c r="DN250" s="178"/>
      <c r="DO250" s="178"/>
      <c r="DP250" s="178"/>
      <c r="DQ250" s="178"/>
      <c r="DR250" s="178"/>
      <c r="DS250" s="178"/>
      <c r="DT250" s="178"/>
      <c r="DU250" s="178"/>
      <c r="DV250" s="178"/>
      <c r="DW250" s="178"/>
      <c r="DX250" s="178"/>
      <c r="DY250" s="178"/>
      <c r="DZ250" s="178"/>
      <c r="EA250" s="178"/>
      <c r="EB250" s="178"/>
      <c r="EC250" s="178"/>
      <c r="ED250" s="178"/>
      <c r="EE250" s="178"/>
      <c r="EF250" s="178"/>
      <c r="EG250" s="178"/>
      <c r="EH250" s="178"/>
      <c r="EI250" s="178"/>
      <c r="EJ250" s="178"/>
      <c r="EK250" s="178"/>
      <c r="EL250" s="178"/>
      <c r="EM250" s="178"/>
      <c r="EN250" s="178"/>
      <c r="EO250" s="178"/>
      <c r="EP250" s="178"/>
      <c r="EQ250" s="178"/>
      <c r="ER250" s="178"/>
      <c r="ES250" s="178"/>
      <c r="ET250" s="178"/>
      <c r="EU250" s="178"/>
      <c r="EV250" s="178"/>
      <c r="EW250" s="178"/>
      <c r="EX250" s="178"/>
      <c r="EY250" s="178"/>
      <c r="EZ250" s="178"/>
      <c r="FA250" s="178"/>
      <c r="FB250" s="178"/>
      <c r="FC250" s="178"/>
      <c r="FD250" s="178"/>
      <c r="FE250" s="178"/>
      <c r="FF250" s="178"/>
      <c r="FG250" s="178"/>
      <c r="FH250" s="178"/>
      <c r="FI250" s="178"/>
      <c r="FJ250" s="178"/>
      <c r="FK250" s="178"/>
      <c r="FL250" s="178"/>
      <c r="FM250" s="178"/>
      <c r="FN250" s="178"/>
      <c r="FO250" s="178"/>
      <c r="FP250" s="178"/>
      <c r="FQ250" s="178"/>
      <c r="FR250" s="178"/>
      <c r="FS250" s="178"/>
      <c r="FT250" s="178"/>
      <c r="FU250" s="178"/>
      <c r="FV250" s="178"/>
    </row>
    <row r="251" spans="1:178" ht="45" customHeight="1" x14ac:dyDescent="0.25">
      <c r="A251" s="146">
        <v>1692020</v>
      </c>
      <c r="B251" s="145">
        <v>2020</v>
      </c>
      <c r="C251" s="144" t="s">
        <v>345</v>
      </c>
      <c r="D251" s="148" t="s">
        <v>1552</v>
      </c>
      <c r="E251" s="150" t="s">
        <v>137</v>
      </c>
      <c r="F251" s="148" t="s">
        <v>32</v>
      </c>
      <c r="G251" s="149" t="s">
        <v>158</v>
      </c>
      <c r="H251" s="150" t="s">
        <v>675</v>
      </c>
      <c r="I251" s="151" t="s">
        <v>132</v>
      </c>
      <c r="J251" s="152" t="s">
        <v>352</v>
      </c>
      <c r="K251" s="153">
        <v>45</v>
      </c>
      <c r="L251" s="154" t="str">
        <f>IF(ISERROR(VLOOKUP(K251,Eje_Pilar_Prop!$C$2:$E$104,2,FALSE))," ",VLOOKUP(K251,Eje_Pilar_Prop!$C$2:$E$104,2,FALSE))</f>
        <v>Gobernanza e influencia local, regional e internacional</v>
      </c>
      <c r="M251" s="154" t="str">
        <f>IF(ISERROR(VLOOKUP(K251,Eje_Pilar_Prop!$C$2:$E$104,3,FALSE))," ",VLOOKUP(K251,Eje_Pilar_Prop!$C$2:$E$104,3,FALSE))</f>
        <v>Eje Transversal 4 Gobierno Legitimo, Fortalecimiento Local y Eficiencia</v>
      </c>
      <c r="N251" s="155" t="s">
        <v>874</v>
      </c>
      <c r="O251" s="164">
        <v>1020776342</v>
      </c>
      <c r="P251" s="150" t="s">
        <v>1100</v>
      </c>
      <c r="Q251" s="157">
        <v>25200000</v>
      </c>
      <c r="R251" s="158"/>
      <c r="S251" s="159"/>
      <c r="T251" s="160"/>
      <c r="U251" s="157"/>
      <c r="V251" s="161">
        <f t="shared" si="8"/>
        <v>25200000</v>
      </c>
      <c r="W251" s="162">
        <v>25200000</v>
      </c>
      <c r="X251" s="163">
        <v>43964</v>
      </c>
      <c r="Y251" s="163">
        <v>43966</v>
      </c>
      <c r="Z251" s="163">
        <v>44088</v>
      </c>
      <c r="AA251" s="145">
        <v>120</v>
      </c>
      <c r="AB251" s="145"/>
      <c r="AC251" s="145"/>
      <c r="AD251" s="164"/>
      <c r="AE251" s="165"/>
      <c r="AF251" s="163"/>
      <c r="AG251" s="157"/>
      <c r="AH251" s="146"/>
      <c r="AI251" s="146"/>
      <c r="AJ251" s="146" t="s">
        <v>1471</v>
      </c>
      <c r="AK251" s="146"/>
      <c r="AL251" s="166">
        <f t="shared" si="7"/>
        <v>1</v>
      </c>
      <c r="AM251" s="177">
        <f>IF(SUMPRODUCT((A$14:A251=A251)*(B$14:B251=B251)*(D$14:D251=D251))&gt;1,0,1)</f>
        <v>1</v>
      </c>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c r="CV251" s="178"/>
      <c r="CW251" s="178"/>
      <c r="CX251" s="178"/>
      <c r="CY251" s="178"/>
      <c r="CZ251" s="178"/>
      <c r="DA251" s="178"/>
      <c r="DB251" s="178"/>
      <c r="DC251" s="178"/>
      <c r="DD251" s="178"/>
      <c r="DE251" s="178"/>
      <c r="DF251" s="178"/>
      <c r="DG251" s="178"/>
      <c r="DH251" s="178"/>
      <c r="DI251" s="178"/>
      <c r="DJ251" s="178"/>
      <c r="DK251" s="178"/>
      <c r="DL251" s="178"/>
      <c r="DM251" s="178"/>
      <c r="DN251" s="178"/>
      <c r="DO251" s="178"/>
      <c r="DP251" s="178"/>
      <c r="DQ251" s="178"/>
      <c r="DR251" s="178"/>
      <c r="DS251" s="178"/>
      <c r="DT251" s="178"/>
      <c r="DU251" s="178"/>
      <c r="DV251" s="178"/>
      <c r="DW251" s="178"/>
      <c r="DX251" s="178"/>
      <c r="DY251" s="178"/>
      <c r="DZ251" s="178"/>
      <c r="EA251" s="178"/>
      <c r="EB251" s="178"/>
      <c r="EC251" s="178"/>
      <c r="ED251" s="178"/>
      <c r="EE251" s="178"/>
      <c r="EF251" s="178"/>
      <c r="EG251" s="178"/>
      <c r="EH251" s="178"/>
      <c r="EI251" s="178"/>
      <c r="EJ251" s="178"/>
      <c r="EK251" s="178"/>
      <c r="EL251" s="178"/>
      <c r="EM251" s="178"/>
      <c r="EN251" s="178"/>
      <c r="EO251" s="178"/>
      <c r="EP251" s="178"/>
      <c r="EQ251" s="178"/>
      <c r="ER251" s="178"/>
      <c r="ES251" s="178"/>
      <c r="ET251" s="178"/>
      <c r="EU251" s="178"/>
      <c r="EV251" s="178"/>
      <c r="EW251" s="178"/>
      <c r="EX251" s="178"/>
      <c r="EY251" s="178"/>
      <c r="EZ251" s="178"/>
      <c r="FA251" s="178"/>
      <c r="FB251" s="178"/>
      <c r="FC251" s="178"/>
      <c r="FD251" s="178"/>
      <c r="FE251" s="178"/>
      <c r="FF251" s="178"/>
      <c r="FG251" s="178"/>
      <c r="FH251" s="178"/>
      <c r="FI251" s="178"/>
      <c r="FJ251" s="178"/>
      <c r="FK251" s="178"/>
      <c r="FL251" s="178"/>
      <c r="FM251" s="178"/>
      <c r="FN251" s="178"/>
      <c r="FO251" s="178"/>
      <c r="FP251" s="178"/>
      <c r="FQ251" s="178"/>
      <c r="FR251" s="178"/>
      <c r="FS251" s="178"/>
      <c r="FT251" s="178"/>
      <c r="FU251" s="178"/>
      <c r="FV251" s="178"/>
    </row>
    <row r="252" spans="1:178" ht="45" customHeight="1" x14ac:dyDescent="0.25">
      <c r="A252" s="146">
        <v>1702020</v>
      </c>
      <c r="B252" s="145">
        <v>2020</v>
      </c>
      <c r="C252" s="144" t="s">
        <v>345</v>
      </c>
      <c r="D252" s="148" t="s">
        <v>1553</v>
      </c>
      <c r="E252" s="150" t="s">
        <v>137</v>
      </c>
      <c r="F252" s="148" t="s">
        <v>32</v>
      </c>
      <c r="G252" s="149" t="s">
        <v>158</v>
      </c>
      <c r="H252" s="150" t="s">
        <v>674</v>
      </c>
      <c r="I252" s="151" t="s">
        <v>132</v>
      </c>
      <c r="J252" s="152" t="s">
        <v>352</v>
      </c>
      <c r="K252" s="153">
        <v>45</v>
      </c>
      <c r="L252" s="154" t="str">
        <f>IF(ISERROR(VLOOKUP(K252,Eje_Pilar_Prop!$C$2:$E$104,2,FALSE))," ",VLOOKUP(K252,Eje_Pilar_Prop!$C$2:$E$104,2,FALSE))</f>
        <v>Gobernanza e influencia local, regional e internacional</v>
      </c>
      <c r="M252" s="154" t="str">
        <f>IF(ISERROR(VLOOKUP(K252,Eje_Pilar_Prop!$C$2:$E$104,3,FALSE))," ",VLOOKUP(K252,Eje_Pilar_Prop!$C$2:$E$104,3,FALSE))</f>
        <v>Eje Transversal 4 Gobierno Legitimo, Fortalecimiento Local y Eficiencia</v>
      </c>
      <c r="N252" s="155" t="s">
        <v>874</v>
      </c>
      <c r="O252" s="164">
        <v>1019070026</v>
      </c>
      <c r="P252" s="150" t="s">
        <v>1101</v>
      </c>
      <c r="Q252" s="157">
        <v>29880000</v>
      </c>
      <c r="R252" s="158"/>
      <c r="S252" s="159"/>
      <c r="T252" s="160"/>
      <c r="U252" s="157"/>
      <c r="V252" s="161">
        <f t="shared" si="8"/>
        <v>29880000</v>
      </c>
      <c r="W252" s="162">
        <v>29880000</v>
      </c>
      <c r="X252" s="163">
        <v>43966</v>
      </c>
      <c r="Y252" s="163">
        <v>43969</v>
      </c>
      <c r="Z252" s="163">
        <v>44091</v>
      </c>
      <c r="AA252" s="145">
        <v>120</v>
      </c>
      <c r="AB252" s="145"/>
      <c r="AC252" s="145"/>
      <c r="AD252" s="164">
        <v>1053777240</v>
      </c>
      <c r="AE252" s="165" t="s">
        <v>1193</v>
      </c>
      <c r="AF252" s="163">
        <v>44048</v>
      </c>
      <c r="AG252" s="157"/>
      <c r="AH252" s="146"/>
      <c r="AI252" s="146"/>
      <c r="AJ252" s="146" t="s">
        <v>1471</v>
      </c>
      <c r="AK252" s="146"/>
      <c r="AL252" s="166">
        <f t="shared" si="7"/>
        <v>1</v>
      </c>
      <c r="AM252" s="177">
        <f>IF(SUMPRODUCT((A$14:A252=A252)*(B$14:B252=B252)*(D$14:D252=D252))&gt;1,0,1)</f>
        <v>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c r="CV252" s="178"/>
      <c r="CW252" s="178"/>
      <c r="CX252" s="178"/>
      <c r="CY252" s="178"/>
      <c r="CZ252" s="178"/>
      <c r="DA252" s="178"/>
      <c r="DB252" s="178"/>
      <c r="DC252" s="178"/>
      <c r="DD252" s="178"/>
      <c r="DE252" s="178"/>
      <c r="DF252" s="178"/>
      <c r="DG252" s="178"/>
      <c r="DH252" s="178"/>
      <c r="DI252" s="178"/>
      <c r="DJ252" s="178"/>
      <c r="DK252" s="178"/>
      <c r="DL252" s="178"/>
      <c r="DM252" s="178"/>
      <c r="DN252" s="178"/>
      <c r="DO252" s="178"/>
      <c r="DP252" s="178"/>
      <c r="DQ252" s="178"/>
      <c r="DR252" s="178"/>
      <c r="DS252" s="178"/>
      <c r="DT252" s="178"/>
      <c r="DU252" s="178"/>
      <c r="DV252" s="178"/>
      <c r="DW252" s="178"/>
      <c r="DX252" s="178"/>
      <c r="DY252" s="178"/>
      <c r="DZ252" s="178"/>
      <c r="EA252" s="178"/>
      <c r="EB252" s="178"/>
      <c r="EC252" s="178"/>
      <c r="ED252" s="178"/>
      <c r="EE252" s="178"/>
      <c r="EF252" s="178"/>
      <c r="EG252" s="178"/>
      <c r="EH252" s="178"/>
      <c r="EI252" s="178"/>
      <c r="EJ252" s="178"/>
      <c r="EK252" s="178"/>
      <c r="EL252" s="178"/>
      <c r="EM252" s="178"/>
      <c r="EN252" s="178"/>
      <c r="EO252" s="178"/>
      <c r="EP252" s="178"/>
      <c r="EQ252" s="178"/>
      <c r="ER252" s="178"/>
      <c r="ES252" s="178"/>
      <c r="ET252" s="178"/>
      <c r="EU252" s="178"/>
      <c r="EV252" s="178"/>
      <c r="EW252" s="178"/>
      <c r="EX252" s="178"/>
      <c r="EY252" s="178"/>
      <c r="EZ252" s="178"/>
      <c r="FA252" s="178"/>
      <c r="FB252" s="178"/>
      <c r="FC252" s="178"/>
      <c r="FD252" s="178"/>
      <c r="FE252" s="178"/>
      <c r="FF252" s="178"/>
      <c r="FG252" s="178"/>
      <c r="FH252" s="178"/>
      <c r="FI252" s="178"/>
      <c r="FJ252" s="178"/>
      <c r="FK252" s="178"/>
      <c r="FL252" s="178"/>
      <c r="FM252" s="178"/>
      <c r="FN252" s="178"/>
      <c r="FO252" s="178"/>
      <c r="FP252" s="178"/>
      <c r="FQ252" s="178"/>
      <c r="FR252" s="178"/>
      <c r="FS252" s="178"/>
      <c r="FT252" s="178"/>
      <c r="FU252" s="178"/>
      <c r="FV252" s="178"/>
    </row>
    <row r="253" spans="1:178" ht="45" customHeight="1" x14ac:dyDescent="0.25">
      <c r="A253" s="146">
        <v>1722020</v>
      </c>
      <c r="B253" s="145">
        <v>2020</v>
      </c>
      <c r="C253" s="144" t="s">
        <v>345</v>
      </c>
      <c r="D253" s="148" t="s">
        <v>1554</v>
      </c>
      <c r="E253" s="150" t="s">
        <v>137</v>
      </c>
      <c r="F253" s="148" t="s">
        <v>32</v>
      </c>
      <c r="G253" s="149" t="s">
        <v>158</v>
      </c>
      <c r="H253" s="150" t="s">
        <v>673</v>
      </c>
      <c r="I253" s="151" t="s">
        <v>132</v>
      </c>
      <c r="J253" s="152" t="s">
        <v>352</v>
      </c>
      <c r="K253" s="153">
        <v>3</v>
      </c>
      <c r="L253" s="154" t="str">
        <f>IF(ISERROR(VLOOKUP(K253,Eje_Pilar_Prop!$C$2:$E$104,2,FALSE))," ",VLOOKUP(K253,Eje_Pilar_Prop!$C$2:$E$104,2,FALSE))</f>
        <v>Igualdad y autonomía para una Bogotá incluyente</v>
      </c>
      <c r="M253" s="154" t="str">
        <f>IF(ISERROR(VLOOKUP(K253,Eje_Pilar_Prop!$C$2:$E$104,3,FALSE))," ",VLOOKUP(K253,Eje_Pilar_Prop!$C$2:$E$104,3,FALSE))</f>
        <v>Pilar 1 Igualdad de Calidad de Vida</v>
      </c>
      <c r="N253" s="155" t="s">
        <v>875</v>
      </c>
      <c r="O253" s="164">
        <v>52582380</v>
      </c>
      <c r="P253" s="150" t="s">
        <v>1102</v>
      </c>
      <c r="Q253" s="157">
        <v>16800000</v>
      </c>
      <c r="R253" s="158"/>
      <c r="S253" s="159"/>
      <c r="T253" s="160"/>
      <c r="U253" s="157"/>
      <c r="V253" s="161">
        <f t="shared" si="8"/>
        <v>16800000</v>
      </c>
      <c r="W253" s="162">
        <v>16800000</v>
      </c>
      <c r="X253" s="163">
        <v>43967</v>
      </c>
      <c r="Y253" s="163">
        <v>43970</v>
      </c>
      <c r="Z253" s="163">
        <v>44092</v>
      </c>
      <c r="AA253" s="145">
        <v>120</v>
      </c>
      <c r="AB253" s="145"/>
      <c r="AC253" s="145"/>
      <c r="AD253" s="164"/>
      <c r="AE253" s="165"/>
      <c r="AF253" s="163"/>
      <c r="AG253" s="157"/>
      <c r="AH253" s="146"/>
      <c r="AI253" s="146"/>
      <c r="AJ253" s="146" t="s">
        <v>1471</v>
      </c>
      <c r="AK253" s="146"/>
      <c r="AL253" s="166">
        <f t="shared" si="7"/>
        <v>1</v>
      </c>
      <c r="AM253" s="177">
        <f>IF(SUMPRODUCT((A$14:A253=A253)*(B$14:B253=B253)*(D$14:D253=D253))&gt;1,0,1)</f>
        <v>1</v>
      </c>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c r="CV253" s="178"/>
      <c r="CW253" s="178"/>
      <c r="CX253" s="178"/>
      <c r="CY253" s="178"/>
      <c r="CZ253" s="178"/>
      <c r="DA253" s="178"/>
      <c r="DB253" s="178"/>
      <c r="DC253" s="178"/>
      <c r="DD253" s="178"/>
      <c r="DE253" s="178"/>
      <c r="DF253" s="178"/>
      <c r="DG253" s="178"/>
      <c r="DH253" s="178"/>
      <c r="DI253" s="178"/>
      <c r="DJ253" s="178"/>
      <c r="DK253" s="178"/>
      <c r="DL253" s="178"/>
      <c r="DM253" s="178"/>
      <c r="DN253" s="178"/>
      <c r="DO253" s="178"/>
      <c r="DP253" s="178"/>
      <c r="DQ253" s="178"/>
      <c r="DR253" s="178"/>
      <c r="DS253" s="178"/>
      <c r="DT253" s="178"/>
      <c r="DU253" s="178"/>
      <c r="DV253" s="178"/>
      <c r="DW253" s="178"/>
      <c r="DX253" s="178"/>
      <c r="DY253" s="178"/>
      <c r="DZ253" s="178"/>
      <c r="EA253" s="178"/>
      <c r="EB253" s="178"/>
      <c r="EC253" s="178"/>
      <c r="ED253" s="178"/>
      <c r="EE253" s="178"/>
      <c r="EF253" s="178"/>
      <c r="EG253" s="178"/>
      <c r="EH253" s="178"/>
      <c r="EI253" s="178"/>
      <c r="EJ253" s="178"/>
      <c r="EK253" s="178"/>
      <c r="EL253" s="178"/>
      <c r="EM253" s="178"/>
      <c r="EN253" s="178"/>
      <c r="EO253" s="178"/>
      <c r="EP253" s="178"/>
      <c r="EQ253" s="178"/>
      <c r="ER253" s="178"/>
      <c r="ES253" s="178"/>
      <c r="ET253" s="178"/>
      <c r="EU253" s="178"/>
      <c r="EV253" s="178"/>
      <c r="EW253" s="178"/>
      <c r="EX253" s="178"/>
      <c r="EY253" s="178"/>
      <c r="EZ253" s="178"/>
      <c r="FA253" s="178"/>
      <c r="FB253" s="178"/>
      <c r="FC253" s="178"/>
      <c r="FD253" s="178"/>
      <c r="FE253" s="178"/>
      <c r="FF253" s="178"/>
      <c r="FG253" s="178"/>
      <c r="FH253" s="178"/>
      <c r="FI253" s="178"/>
      <c r="FJ253" s="178"/>
      <c r="FK253" s="178"/>
      <c r="FL253" s="178"/>
      <c r="FM253" s="178"/>
      <c r="FN253" s="178"/>
      <c r="FO253" s="178"/>
      <c r="FP253" s="178"/>
      <c r="FQ253" s="178"/>
      <c r="FR253" s="178"/>
      <c r="FS253" s="178"/>
      <c r="FT253" s="178"/>
      <c r="FU253" s="178"/>
      <c r="FV253" s="178"/>
    </row>
    <row r="254" spans="1:178" ht="51" customHeight="1" x14ac:dyDescent="0.25">
      <c r="A254" s="146">
        <v>1732020</v>
      </c>
      <c r="B254" s="145">
        <v>2020</v>
      </c>
      <c r="C254" s="144" t="s">
        <v>345</v>
      </c>
      <c r="D254" s="148" t="s">
        <v>1555</v>
      </c>
      <c r="E254" s="150" t="s">
        <v>135</v>
      </c>
      <c r="F254" s="148" t="s">
        <v>136</v>
      </c>
      <c r="G254" s="149" t="s">
        <v>141</v>
      </c>
      <c r="H254" s="150" t="s">
        <v>672</v>
      </c>
      <c r="I254" s="151" t="s">
        <v>131</v>
      </c>
      <c r="J254" s="152"/>
      <c r="K254" s="153"/>
      <c r="L254" s="154" t="str">
        <f>IF(ISERROR(VLOOKUP(K254,Eje_Pilar_Prop!$C$2:$E$104,2,FALSE))," ",VLOOKUP(K254,Eje_Pilar_Prop!$C$2:$E$104,2,FALSE))</f>
        <v xml:space="preserve"> </v>
      </c>
      <c r="M254" s="154" t="str">
        <f>IF(ISERROR(VLOOKUP(K254,Eje_Pilar_Prop!$C$2:$E$104,3,FALSE))," ",VLOOKUP(K254,Eje_Pilar_Prop!$C$2:$E$104,3,FALSE))</f>
        <v xml:space="preserve"> </v>
      </c>
      <c r="N254" s="155" t="s">
        <v>891</v>
      </c>
      <c r="O254" s="164" t="s">
        <v>1597</v>
      </c>
      <c r="P254" s="150" t="s">
        <v>1103</v>
      </c>
      <c r="Q254" s="157">
        <v>497373544</v>
      </c>
      <c r="R254" s="158"/>
      <c r="S254" s="159"/>
      <c r="T254" s="160">
        <v>1</v>
      </c>
      <c r="U254" s="157">
        <v>248686772</v>
      </c>
      <c r="V254" s="161">
        <f t="shared" si="8"/>
        <v>746060316</v>
      </c>
      <c r="W254" s="162">
        <v>403276038</v>
      </c>
      <c r="X254" s="163">
        <v>43966</v>
      </c>
      <c r="Y254" s="163">
        <v>43969</v>
      </c>
      <c r="Z254" s="163">
        <v>44294</v>
      </c>
      <c r="AA254" s="145">
        <v>210</v>
      </c>
      <c r="AB254" s="145">
        <v>1</v>
      </c>
      <c r="AC254" s="145">
        <v>98</v>
      </c>
      <c r="AD254" s="164"/>
      <c r="AE254" s="165"/>
      <c r="AF254" s="163"/>
      <c r="AG254" s="157"/>
      <c r="AH254" s="146"/>
      <c r="AI254" s="146" t="s">
        <v>1471</v>
      </c>
      <c r="AJ254" s="146"/>
      <c r="AK254" s="146"/>
      <c r="AL254" s="166">
        <f t="shared" si="7"/>
        <v>0.54054079724031323</v>
      </c>
      <c r="AM254" s="177">
        <f>IF(SUMPRODUCT((A$14:A254=A254)*(B$14:B254=B254)*(D$14:D254=D254))&gt;1,0,1)</f>
        <v>1</v>
      </c>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c r="CV254" s="178"/>
      <c r="CW254" s="178"/>
      <c r="CX254" s="178"/>
      <c r="CY254" s="178"/>
      <c r="CZ254" s="178"/>
      <c r="DA254" s="178"/>
      <c r="DB254" s="178"/>
      <c r="DC254" s="178"/>
      <c r="DD254" s="178"/>
      <c r="DE254" s="178"/>
      <c r="DF254" s="178"/>
      <c r="DG254" s="178"/>
      <c r="DH254" s="178"/>
      <c r="DI254" s="178"/>
      <c r="DJ254" s="178"/>
      <c r="DK254" s="178"/>
      <c r="DL254" s="178"/>
      <c r="DM254" s="178"/>
      <c r="DN254" s="178"/>
      <c r="DO254" s="178"/>
      <c r="DP254" s="178"/>
      <c r="DQ254" s="178"/>
      <c r="DR254" s="178"/>
      <c r="DS254" s="178"/>
      <c r="DT254" s="178"/>
      <c r="DU254" s="178"/>
      <c r="DV254" s="178"/>
      <c r="DW254" s="178"/>
      <c r="DX254" s="178"/>
      <c r="DY254" s="178"/>
      <c r="DZ254" s="178"/>
      <c r="EA254" s="178"/>
      <c r="EB254" s="178"/>
      <c r="EC254" s="178"/>
      <c r="ED254" s="178"/>
      <c r="EE254" s="178"/>
      <c r="EF254" s="178"/>
      <c r="EG254" s="178"/>
      <c r="EH254" s="178"/>
      <c r="EI254" s="178"/>
      <c r="EJ254" s="178"/>
      <c r="EK254" s="178"/>
      <c r="EL254" s="178"/>
      <c r="EM254" s="178"/>
      <c r="EN254" s="178"/>
      <c r="EO254" s="178"/>
      <c r="EP254" s="178"/>
      <c r="EQ254" s="178"/>
      <c r="ER254" s="178"/>
      <c r="ES254" s="178"/>
      <c r="ET254" s="178"/>
      <c r="EU254" s="178"/>
      <c r="EV254" s="178"/>
      <c r="EW254" s="178"/>
      <c r="EX254" s="178"/>
      <c r="EY254" s="178"/>
      <c r="EZ254" s="178"/>
      <c r="FA254" s="178"/>
      <c r="FB254" s="178"/>
      <c r="FC254" s="178"/>
      <c r="FD254" s="178"/>
      <c r="FE254" s="178"/>
      <c r="FF254" s="178"/>
      <c r="FG254" s="178"/>
      <c r="FH254" s="178"/>
      <c r="FI254" s="178"/>
      <c r="FJ254" s="178"/>
      <c r="FK254" s="178"/>
      <c r="FL254" s="178"/>
      <c r="FM254" s="178"/>
      <c r="FN254" s="178"/>
      <c r="FO254" s="178"/>
      <c r="FP254" s="178"/>
      <c r="FQ254" s="178"/>
      <c r="FR254" s="178"/>
      <c r="FS254" s="178"/>
      <c r="FT254" s="178"/>
      <c r="FU254" s="178"/>
      <c r="FV254" s="178"/>
    </row>
    <row r="255" spans="1:178" ht="45" customHeight="1" x14ac:dyDescent="0.25">
      <c r="A255" s="146">
        <v>1742020</v>
      </c>
      <c r="B255" s="145">
        <v>2020</v>
      </c>
      <c r="C255" s="144" t="s">
        <v>345</v>
      </c>
      <c r="D255" s="148" t="s">
        <v>1556</v>
      </c>
      <c r="E255" s="150" t="s">
        <v>137</v>
      </c>
      <c r="F255" s="148" t="s">
        <v>32</v>
      </c>
      <c r="G255" s="149" t="s">
        <v>158</v>
      </c>
      <c r="H255" s="150" t="s">
        <v>671</v>
      </c>
      <c r="I255" s="151" t="s">
        <v>132</v>
      </c>
      <c r="J255" s="152" t="s">
        <v>352</v>
      </c>
      <c r="K255" s="153">
        <v>3</v>
      </c>
      <c r="L255" s="154" t="str">
        <f>IF(ISERROR(VLOOKUP(K255,Eje_Pilar_Prop!$C$2:$E$104,2,FALSE))," ",VLOOKUP(K255,Eje_Pilar_Prop!$C$2:$E$104,2,FALSE))</f>
        <v>Igualdad y autonomía para una Bogotá incluyente</v>
      </c>
      <c r="M255" s="154" t="str">
        <f>IF(ISERROR(VLOOKUP(K255,Eje_Pilar_Prop!$C$2:$E$104,3,FALSE))," ",VLOOKUP(K255,Eje_Pilar_Prop!$C$2:$E$104,3,FALSE))</f>
        <v>Pilar 1 Igualdad de Calidad de Vida</v>
      </c>
      <c r="N255" s="155" t="s">
        <v>875</v>
      </c>
      <c r="O255" s="164">
        <v>98380601</v>
      </c>
      <c r="P255" s="150" t="s">
        <v>1104</v>
      </c>
      <c r="Q255" s="157">
        <v>16800000</v>
      </c>
      <c r="R255" s="158"/>
      <c r="S255" s="159"/>
      <c r="T255" s="160"/>
      <c r="U255" s="157"/>
      <c r="V255" s="161">
        <f t="shared" si="8"/>
        <v>16800000</v>
      </c>
      <c r="W255" s="162">
        <v>16800000</v>
      </c>
      <c r="X255" s="163">
        <v>43969</v>
      </c>
      <c r="Y255" s="163">
        <v>43971</v>
      </c>
      <c r="Z255" s="163">
        <v>44093</v>
      </c>
      <c r="AA255" s="145">
        <v>120</v>
      </c>
      <c r="AB255" s="145"/>
      <c r="AC255" s="145"/>
      <c r="AD255" s="164"/>
      <c r="AE255" s="165"/>
      <c r="AF255" s="163"/>
      <c r="AG255" s="157"/>
      <c r="AH255" s="146"/>
      <c r="AI255" s="146"/>
      <c r="AJ255" s="146" t="s">
        <v>1471</v>
      </c>
      <c r="AK255" s="146"/>
      <c r="AL255" s="166">
        <f t="shared" si="7"/>
        <v>1</v>
      </c>
      <c r="AM255" s="177">
        <f>IF(SUMPRODUCT((A$14:A255=A255)*(B$14:B255=B255)*(D$14:D255=D255))&gt;1,0,1)</f>
        <v>1</v>
      </c>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c r="CV255" s="178"/>
      <c r="CW255" s="178"/>
      <c r="CX255" s="178"/>
      <c r="CY255" s="178"/>
      <c r="CZ255" s="178"/>
      <c r="DA255" s="178"/>
      <c r="DB255" s="178"/>
      <c r="DC255" s="178"/>
      <c r="DD255" s="178"/>
      <c r="DE255" s="178"/>
      <c r="DF255" s="178"/>
      <c r="DG255" s="178"/>
      <c r="DH255" s="178"/>
      <c r="DI255" s="178"/>
      <c r="DJ255" s="178"/>
      <c r="DK255" s="178"/>
      <c r="DL255" s="178"/>
      <c r="DM255" s="178"/>
      <c r="DN255" s="178"/>
      <c r="DO255" s="178"/>
      <c r="DP255" s="178"/>
      <c r="DQ255" s="178"/>
      <c r="DR255" s="178"/>
      <c r="DS255" s="178"/>
      <c r="DT255" s="178"/>
      <c r="DU255" s="178"/>
      <c r="DV255" s="178"/>
      <c r="DW255" s="178"/>
      <c r="DX255" s="178"/>
      <c r="DY255" s="178"/>
      <c r="DZ255" s="178"/>
      <c r="EA255" s="178"/>
      <c r="EB255" s="178"/>
      <c r="EC255" s="178"/>
      <c r="ED255" s="178"/>
      <c r="EE255" s="178"/>
      <c r="EF255" s="178"/>
      <c r="EG255" s="178"/>
      <c r="EH255" s="178"/>
      <c r="EI255" s="178"/>
      <c r="EJ255" s="178"/>
      <c r="EK255" s="178"/>
      <c r="EL255" s="178"/>
      <c r="EM255" s="178"/>
      <c r="EN255" s="178"/>
      <c r="EO255" s="178"/>
      <c r="EP255" s="178"/>
      <c r="EQ255" s="178"/>
      <c r="ER255" s="178"/>
      <c r="ES255" s="178"/>
      <c r="ET255" s="178"/>
      <c r="EU255" s="178"/>
      <c r="EV255" s="178"/>
      <c r="EW255" s="178"/>
      <c r="EX255" s="178"/>
      <c r="EY255" s="178"/>
      <c r="EZ255" s="178"/>
      <c r="FA255" s="178"/>
      <c r="FB255" s="178"/>
      <c r="FC255" s="178"/>
      <c r="FD255" s="178"/>
      <c r="FE255" s="178"/>
      <c r="FF255" s="178"/>
      <c r="FG255" s="178"/>
      <c r="FH255" s="178"/>
      <c r="FI255" s="178"/>
      <c r="FJ255" s="178"/>
      <c r="FK255" s="178"/>
      <c r="FL255" s="178"/>
      <c r="FM255" s="178"/>
      <c r="FN255" s="178"/>
      <c r="FO255" s="178"/>
      <c r="FP255" s="178"/>
      <c r="FQ255" s="178"/>
      <c r="FR255" s="178"/>
      <c r="FS255" s="178"/>
      <c r="FT255" s="178"/>
      <c r="FU255" s="178"/>
      <c r="FV255" s="178"/>
    </row>
    <row r="256" spans="1:178" ht="45" customHeight="1" x14ac:dyDescent="0.25">
      <c r="A256" s="146">
        <v>1752020</v>
      </c>
      <c r="B256" s="145">
        <v>2020</v>
      </c>
      <c r="C256" s="144" t="s">
        <v>345</v>
      </c>
      <c r="D256" s="148" t="s">
        <v>1556</v>
      </c>
      <c r="E256" s="150" t="s">
        <v>137</v>
      </c>
      <c r="F256" s="148" t="s">
        <v>32</v>
      </c>
      <c r="G256" s="149" t="s">
        <v>158</v>
      </c>
      <c r="H256" s="150" t="s">
        <v>670</v>
      </c>
      <c r="I256" s="151" t="s">
        <v>132</v>
      </c>
      <c r="J256" s="152" t="s">
        <v>352</v>
      </c>
      <c r="K256" s="153">
        <v>3</v>
      </c>
      <c r="L256" s="154" t="str">
        <f>IF(ISERROR(VLOOKUP(K256,Eje_Pilar_Prop!$C$2:$E$104,2,FALSE))," ",VLOOKUP(K256,Eje_Pilar_Prop!$C$2:$E$104,2,FALSE))</f>
        <v>Igualdad y autonomía para una Bogotá incluyente</v>
      </c>
      <c r="M256" s="154" t="str">
        <f>IF(ISERROR(VLOOKUP(K256,Eje_Pilar_Prop!$C$2:$E$104,3,FALSE))," ",VLOOKUP(K256,Eje_Pilar_Prop!$C$2:$E$104,3,FALSE))</f>
        <v>Pilar 1 Igualdad de Calidad de Vida</v>
      </c>
      <c r="N256" s="155" t="s">
        <v>875</v>
      </c>
      <c r="O256" s="164">
        <v>52397949</v>
      </c>
      <c r="P256" s="150" t="s">
        <v>1855</v>
      </c>
      <c r="Q256" s="157">
        <v>16800000</v>
      </c>
      <c r="R256" s="158"/>
      <c r="S256" s="159"/>
      <c r="T256" s="160"/>
      <c r="U256" s="157"/>
      <c r="V256" s="161">
        <f t="shared" si="8"/>
        <v>16800000</v>
      </c>
      <c r="W256" s="162">
        <v>14000000</v>
      </c>
      <c r="X256" s="163">
        <v>43969</v>
      </c>
      <c r="Y256" s="163">
        <v>43972</v>
      </c>
      <c r="Z256" s="163">
        <v>44094</v>
      </c>
      <c r="AA256" s="145">
        <v>120</v>
      </c>
      <c r="AB256" s="145"/>
      <c r="AC256" s="145"/>
      <c r="AD256" s="164"/>
      <c r="AE256" s="165"/>
      <c r="AF256" s="163"/>
      <c r="AG256" s="157"/>
      <c r="AH256" s="146"/>
      <c r="AI256" s="146"/>
      <c r="AJ256" s="146" t="s">
        <v>1471</v>
      </c>
      <c r="AK256" s="146"/>
      <c r="AL256" s="166">
        <f t="shared" si="7"/>
        <v>0.83333333333333337</v>
      </c>
      <c r="AM256" s="177">
        <f>IF(SUMPRODUCT((A$14:A256=A256)*(B$14:B256=B256)*(D$14:D256=D256))&gt;1,0,1)</f>
        <v>1</v>
      </c>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c r="CV256" s="178"/>
      <c r="CW256" s="178"/>
      <c r="CX256" s="178"/>
      <c r="CY256" s="178"/>
      <c r="CZ256" s="178"/>
      <c r="DA256" s="178"/>
      <c r="DB256" s="178"/>
      <c r="DC256" s="178"/>
      <c r="DD256" s="178"/>
      <c r="DE256" s="178"/>
      <c r="DF256" s="178"/>
      <c r="DG256" s="178"/>
      <c r="DH256" s="178"/>
      <c r="DI256" s="178"/>
      <c r="DJ256" s="178"/>
      <c r="DK256" s="178"/>
      <c r="DL256" s="178"/>
      <c r="DM256" s="178"/>
      <c r="DN256" s="178"/>
      <c r="DO256" s="178"/>
      <c r="DP256" s="178"/>
      <c r="DQ256" s="178"/>
      <c r="DR256" s="178"/>
      <c r="DS256" s="178"/>
      <c r="DT256" s="178"/>
      <c r="DU256" s="178"/>
      <c r="DV256" s="178"/>
      <c r="DW256" s="178"/>
      <c r="DX256" s="178"/>
      <c r="DY256" s="178"/>
      <c r="DZ256" s="178"/>
      <c r="EA256" s="178"/>
      <c r="EB256" s="178"/>
      <c r="EC256" s="178"/>
      <c r="ED256" s="178"/>
      <c r="EE256" s="178"/>
      <c r="EF256" s="178"/>
      <c r="EG256" s="178"/>
      <c r="EH256" s="178"/>
      <c r="EI256" s="178"/>
      <c r="EJ256" s="178"/>
      <c r="EK256" s="178"/>
      <c r="EL256" s="178"/>
      <c r="EM256" s="178"/>
      <c r="EN256" s="178"/>
      <c r="EO256" s="178"/>
      <c r="EP256" s="178"/>
      <c r="EQ256" s="178"/>
      <c r="ER256" s="178"/>
      <c r="ES256" s="178"/>
      <c r="ET256" s="178"/>
      <c r="EU256" s="178"/>
      <c r="EV256" s="178"/>
      <c r="EW256" s="178"/>
      <c r="EX256" s="178"/>
      <c r="EY256" s="178"/>
      <c r="EZ256" s="178"/>
      <c r="FA256" s="178"/>
      <c r="FB256" s="178"/>
      <c r="FC256" s="178"/>
      <c r="FD256" s="178"/>
      <c r="FE256" s="178"/>
      <c r="FF256" s="178"/>
      <c r="FG256" s="178"/>
      <c r="FH256" s="178"/>
      <c r="FI256" s="178"/>
      <c r="FJ256" s="178"/>
      <c r="FK256" s="178"/>
      <c r="FL256" s="178"/>
      <c r="FM256" s="178"/>
      <c r="FN256" s="178"/>
      <c r="FO256" s="178"/>
      <c r="FP256" s="178"/>
      <c r="FQ256" s="178"/>
      <c r="FR256" s="178"/>
      <c r="FS256" s="178"/>
      <c r="FT256" s="178"/>
      <c r="FU256" s="178"/>
      <c r="FV256" s="178"/>
    </row>
    <row r="257" spans="1:178" ht="45" customHeight="1" x14ac:dyDescent="0.25">
      <c r="A257" s="146">
        <v>1762020</v>
      </c>
      <c r="B257" s="145">
        <v>2020</v>
      </c>
      <c r="C257" s="144" t="s">
        <v>345</v>
      </c>
      <c r="D257" s="148" t="s">
        <v>1557</v>
      </c>
      <c r="E257" s="150" t="s">
        <v>137</v>
      </c>
      <c r="F257" s="148" t="s">
        <v>32</v>
      </c>
      <c r="G257" s="149" t="s">
        <v>158</v>
      </c>
      <c r="H257" s="150" t="s">
        <v>669</v>
      </c>
      <c r="I257" s="151" t="s">
        <v>132</v>
      </c>
      <c r="J257" s="152" t="s">
        <v>352</v>
      </c>
      <c r="K257" s="153">
        <v>3</v>
      </c>
      <c r="L257" s="154" t="str">
        <f>IF(ISERROR(VLOOKUP(K257,Eje_Pilar_Prop!$C$2:$E$104,2,FALSE))," ",VLOOKUP(K257,Eje_Pilar_Prop!$C$2:$E$104,2,FALSE))</f>
        <v>Igualdad y autonomía para una Bogotá incluyente</v>
      </c>
      <c r="M257" s="154" t="str">
        <f>IF(ISERROR(VLOOKUP(K257,Eje_Pilar_Prop!$C$2:$E$104,3,FALSE))," ",VLOOKUP(K257,Eje_Pilar_Prop!$C$2:$E$104,3,FALSE))</f>
        <v>Pilar 1 Igualdad de Calidad de Vida</v>
      </c>
      <c r="N257" s="155" t="s">
        <v>875</v>
      </c>
      <c r="O257" s="164">
        <v>52413751</v>
      </c>
      <c r="P257" s="150" t="s">
        <v>1106</v>
      </c>
      <c r="Q257" s="157">
        <v>16800000</v>
      </c>
      <c r="R257" s="158"/>
      <c r="S257" s="159"/>
      <c r="T257" s="160"/>
      <c r="U257" s="157"/>
      <c r="V257" s="161">
        <f t="shared" si="8"/>
        <v>16800000</v>
      </c>
      <c r="W257" s="162">
        <f>16800000</f>
        <v>16800000</v>
      </c>
      <c r="X257" s="163">
        <v>43969</v>
      </c>
      <c r="Y257" s="163">
        <v>43972</v>
      </c>
      <c r="Z257" s="163">
        <v>44094</v>
      </c>
      <c r="AA257" s="145">
        <v>120</v>
      </c>
      <c r="AB257" s="145"/>
      <c r="AC257" s="145"/>
      <c r="AD257" s="164"/>
      <c r="AE257" s="165"/>
      <c r="AF257" s="163"/>
      <c r="AG257" s="157"/>
      <c r="AH257" s="146"/>
      <c r="AI257" s="146"/>
      <c r="AJ257" s="146" t="s">
        <v>1471</v>
      </c>
      <c r="AK257" s="146"/>
      <c r="AL257" s="166">
        <f t="shared" si="7"/>
        <v>1</v>
      </c>
      <c r="AM257" s="177">
        <f>IF(SUMPRODUCT((A$14:A257=A257)*(B$14:B257=B257)*(D$14:D257=D257))&gt;1,0,1)</f>
        <v>1</v>
      </c>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c r="CV257" s="178"/>
      <c r="CW257" s="178"/>
      <c r="CX257" s="178"/>
      <c r="CY257" s="178"/>
      <c r="CZ257" s="178"/>
      <c r="DA257" s="178"/>
      <c r="DB257" s="178"/>
      <c r="DC257" s="178"/>
      <c r="DD257" s="178"/>
      <c r="DE257" s="178"/>
      <c r="DF257" s="178"/>
      <c r="DG257" s="178"/>
      <c r="DH257" s="178"/>
      <c r="DI257" s="178"/>
      <c r="DJ257" s="178"/>
      <c r="DK257" s="178"/>
      <c r="DL257" s="178"/>
      <c r="DM257" s="178"/>
      <c r="DN257" s="178"/>
      <c r="DO257" s="178"/>
      <c r="DP257" s="178"/>
      <c r="DQ257" s="178"/>
      <c r="DR257" s="178"/>
      <c r="DS257" s="178"/>
      <c r="DT257" s="178"/>
      <c r="DU257" s="178"/>
      <c r="DV257" s="178"/>
      <c r="DW257" s="178"/>
      <c r="DX257" s="178"/>
      <c r="DY257" s="178"/>
      <c r="DZ257" s="178"/>
      <c r="EA257" s="178"/>
      <c r="EB257" s="178"/>
      <c r="EC257" s="178"/>
      <c r="ED257" s="178"/>
      <c r="EE257" s="178"/>
      <c r="EF257" s="178"/>
      <c r="EG257" s="178"/>
      <c r="EH257" s="178"/>
      <c r="EI257" s="178"/>
      <c r="EJ257" s="178"/>
      <c r="EK257" s="178"/>
      <c r="EL257" s="178"/>
      <c r="EM257" s="178"/>
      <c r="EN257" s="178"/>
      <c r="EO257" s="178"/>
      <c r="EP257" s="178"/>
      <c r="EQ257" s="178"/>
      <c r="ER257" s="178"/>
      <c r="ES257" s="178"/>
      <c r="ET257" s="178"/>
      <c r="EU257" s="178"/>
      <c r="EV257" s="178"/>
      <c r="EW257" s="178"/>
      <c r="EX257" s="178"/>
      <c r="EY257" s="178"/>
      <c r="EZ257" s="178"/>
      <c r="FA257" s="178"/>
      <c r="FB257" s="178"/>
      <c r="FC257" s="178"/>
      <c r="FD257" s="178"/>
      <c r="FE257" s="178"/>
      <c r="FF257" s="178"/>
      <c r="FG257" s="178"/>
      <c r="FH257" s="178"/>
      <c r="FI257" s="178"/>
      <c r="FJ257" s="178"/>
      <c r="FK257" s="178"/>
      <c r="FL257" s="178"/>
      <c r="FM257" s="178"/>
      <c r="FN257" s="178"/>
      <c r="FO257" s="178"/>
      <c r="FP257" s="178"/>
      <c r="FQ257" s="178"/>
      <c r="FR257" s="178"/>
      <c r="FS257" s="178"/>
      <c r="FT257" s="178"/>
      <c r="FU257" s="178"/>
      <c r="FV257" s="178"/>
    </row>
    <row r="258" spans="1:178" ht="45" customHeight="1" x14ac:dyDescent="0.25">
      <c r="A258" s="146">
        <v>1772020</v>
      </c>
      <c r="B258" s="145">
        <v>2020</v>
      </c>
      <c r="C258" s="144" t="s">
        <v>345</v>
      </c>
      <c r="D258" s="148" t="s">
        <v>1557</v>
      </c>
      <c r="E258" s="150" t="s">
        <v>137</v>
      </c>
      <c r="F258" s="148" t="s">
        <v>32</v>
      </c>
      <c r="G258" s="149" t="s">
        <v>158</v>
      </c>
      <c r="H258" s="150" t="s">
        <v>668</v>
      </c>
      <c r="I258" s="151" t="s">
        <v>132</v>
      </c>
      <c r="J258" s="152" t="s">
        <v>352</v>
      </c>
      <c r="K258" s="153">
        <v>3</v>
      </c>
      <c r="L258" s="154" t="str">
        <f>IF(ISERROR(VLOOKUP(K258,Eje_Pilar_Prop!$C$2:$E$104,2,FALSE))," ",VLOOKUP(K258,Eje_Pilar_Prop!$C$2:$E$104,2,FALSE))</f>
        <v>Igualdad y autonomía para una Bogotá incluyente</v>
      </c>
      <c r="M258" s="154" t="str">
        <f>IF(ISERROR(VLOOKUP(K258,Eje_Pilar_Prop!$C$2:$E$104,3,FALSE))," ",VLOOKUP(K258,Eje_Pilar_Prop!$C$2:$E$104,3,FALSE))</f>
        <v>Pilar 1 Igualdad de Calidad de Vida</v>
      </c>
      <c r="N258" s="155" t="s">
        <v>875</v>
      </c>
      <c r="O258" s="164">
        <v>1019017860</v>
      </c>
      <c r="P258" s="150" t="s">
        <v>1107</v>
      </c>
      <c r="Q258" s="157">
        <v>16800000</v>
      </c>
      <c r="R258" s="158"/>
      <c r="S258" s="159"/>
      <c r="T258" s="160"/>
      <c r="U258" s="157"/>
      <c r="V258" s="161">
        <f t="shared" si="8"/>
        <v>16800000</v>
      </c>
      <c r="W258" s="162">
        <v>16800000</v>
      </c>
      <c r="X258" s="163">
        <v>43969</v>
      </c>
      <c r="Y258" s="163">
        <v>43971</v>
      </c>
      <c r="Z258" s="163">
        <v>44093</v>
      </c>
      <c r="AA258" s="145">
        <v>120</v>
      </c>
      <c r="AB258" s="145"/>
      <c r="AC258" s="145"/>
      <c r="AD258" s="164"/>
      <c r="AE258" s="165"/>
      <c r="AF258" s="163"/>
      <c r="AG258" s="157"/>
      <c r="AH258" s="146"/>
      <c r="AI258" s="146"/>
      <c r="AJ258" s="146" t="s">
        <v>1471</v>
      </c>
      <c r="AK258" s="146"/>
      <c r="AL258" s="166">
        <f t="shared" si="7"/>
        <v>1</v>
      </c>
      <c r="AM258" s="177">
        <f>IF(SUMPRODUCT((A$14:A258=A258)*(B$14:B258=B258)*(D$14:D258=D258))&gt;1,0,1)</f>
        <v>1</v>
      </c>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c r="CV258" s="178"/>
      <c r="CW258" s="178"/>
      <c r="CX258" s="178"/>
      <c r="CY258" s="178"/>
      <c r="CZ258" s="178"/>
      <c r="DA258" s="178"/>
      <c r="DB258" s="178"/>
      <c r="DC258" s="178"/>
      <c r="DD258" s="178"/>
      <c r="DE258" s="178"/>
      <c r="DF258" s="178"/>
      <c r="DG258" s="178"/>
      <c r="DH258" s="178"/>
      <c r="DI258" s="178"/>
      <c r="DJ258" s="178"/>
      <c r="DK258" s="178"/>
      <c r="DL258" s="178"/>
      <c r="DM258" s="178"/>
      <c r="DN258" s="178"/>
      <c r="DO258" s="178"/>
      <c r="DP258" s="178"/>
      <c r="DQ258" s="178"/>
      <c r="DR258" s="178"/>
      <c r="DS258" s="178"/>
      <c r="DT258" s="178"/>
      <c r="DU258" s="178"/>
      <c r="DV258" s="178"/>
      <c r="DW258" s="178"/>
      <c r="DX258" s="178"/>
      <c r="DY258" s="178"/>
      <c r="DZ258" s="178"/>
      <c r="EA258" s="178"/>
      <c r="EB258" s="178"/>
      <c r="EC258" s="178"/>
      <c r="ED258" s="178"/>
      <c r="EE258" s="178"/>
      <c r="EF258" s="178"/>
      <c r="EG258" s="178"/>
      <c r="EH258" s="178"/>
      <c r="EI258" s="178"/>
      <c r="EJ258" s="178"/>
      <c r="EK258" s="178"/>
      <c r="EL258" s="178"/>
      <c r="EM258" s="178"/>
      <c r="EN258" s="178"/>
      <c r="EO258" s="178"/>
      <c r="EP258" s="178"/>
      <c r="EQ258" s="178"/>
      <c r="ER258" s="178"/>
      <c r="ES258" s="178"/>
      <c r="ET258" s="178"/>
      <c r="EU258" s="178"/>
      <c r="EV258" s="178"/>
      <c r="EW258" s="178"/>
      <c r="EX258" s="178"/>
      <c r="EY258" s="178"/>
      <c r="EZ258" s="178"/>
      <c r="FA258" s="178"/>
      <c r="FB258" s="178"/>
      <c r="FC258" s="178"/>
      <c r="FD258" s="178"/>
      <c r="FE258" s="178"/>
      <c r="FF258" s="178"/>
      <c r="FG258" s="178"/>
      <c r="FH258" s="178"/>
      <c r="FI258" s="178"/>
      <c r="FJ258" s="178"/>
      <c r="FK258" s="178"/>
      <c r="FL258" s="178"/>
      <c r="FM258" s="178"/>
      <c r="FN258" s="178"/>
      <c r="FO258" s="178"/>
      <c r="FP258" s="178"/>
      <c r="FQ258" s="178"/>
      <c r="FR258" s="178"/>
      <c r="FS258" s="178"/>
      <c r="FT258" s="178"/>
      <c r="FU258" s="178"/>
      <c r="FV258" s="178"/>
    </row>
    <row r="259" spans="1:178" ht="45" customHeight="1" x14ac:dyDescent="0.25">
      <c r="A259" s="146">
        <v>1782020</v>
      </c>
      <c r="B259" s="145">
        <v>2020</v>
      </c>
      <c r="C259" s="144" t="s">
        <v>345</v>
      </c>
      <c r="D259" s="148" t="s">
        <v>1558</v>
      </c>
      <c r="E259" s="150" t="s">
        <v>137</v>
      </c>
      <c r="F259" s="148" t="s">
        <v>32</v>
      </c>
      <c r="G259" s="149" t="s">
        <v>158</v>
      </c>
      <c r="H259" s="150" t="s">
        <v>667</v>
      </c>
      <c r="I259" s="151" t="s">
        <v>132</v>
      </c>
      <c r="J259" s="152" t="s">
        <v>352</v>
      </c>
      <c r="K259" s="153">
        <v>45</v>
      </c>
      <c r="L259" s="154" t="str">
        <f>IF(ISERROR(VLOOKUP(K259,Eje_Pilar_Prop!$C$2:$E$104,2,FALSE))," ",VLOOKUP(K259,Eje_Pilar_Prop!$C$2:$E$104,2,FALSE))</f>
        <v>Gobernanza e influencia local, regional e internacional</v>
      </c>
      <c r="M259" s="154" t="str">
        <f>IF(ISERROR(VLOOKUP(K259,Eje_Pilar_Prop!$C$2:$E$104,3,FALSE))," ",VLOOKUP(K259,Eje_Pilar_Prop!$C$2:$E$104,3,FALSE))</f>
        <v>Eje Transversal 4 Gobierno Legitimo, Fortalecimiento Local y Eficiencia</v>
      </c>
      <c r="N259" s="155" t="s">
        <v>874</v>
      </c>
      <c r="O259" s="164">
        <v>1013626675</v>
      </c>
      <c r="P259" s="150" t="s">
        <v>1108</v>
      </c>
      <c r="Q259" s="157">
        <v>25200000</v>
      </c>
      <c r="R259" s="158"/>
      <c r="S259" s="159"/>
      <c r="T259" s="160"/>
      <c r="U259" s="157"/>
      <c r="V259" s="161">
        <f t="shared" si="8"/>
        <v>25200000</v>
      </c>
      <c r="W259" s="162">
        <v>25200000</v>
      </c>
      <c r="X259" s="163">
        <v>43973</v>
      </c>
      <c r="Y259" s="163">
        <v>43978</v>
      </c>
      <c r="Z259" s="163">
        <v>44100</v>
      </c>
      <c r="AA259" s="145">
        <v>120</v>
      </c>
      <c r="AB259" s="145"/>
      <c r="AC259" s="145"/>
      <c r="AD259" s="164"/>
      <c r="AE259" s="165"/>
      <c r="AF259" s="163"/>
      <c r="AG259" s="157"/>
      <c r="AH259" s="146"/>
      <c r="AI259" s="146"/>
      <c r="AJ259" s="146" t="s">
        <v>1471</v>
      </c>
      <c r="AK259" s="146"/>
      <c r="AL259" s="166">
        <f t="shared" si="7"/>
        <v>1</v>
      </c>
      <c r="AM259" s="177">
        <f>IF(SUMPRODUCT((A$14:A259=A259)*(B$14:B259=B259)*(D$14:D259=D259))&gt;1,0,1)</f>
        <v>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78"/>
      <c r="CW259" s="178"/>
      <c r="CX259" s="178"/>
      <c r="CY259" s="178"/>
      <c r="CZ259" s="178"/>
      <c r="DA259" s="178"/>
      <c r="DB259" s="178"/>
      <c r="DC259" s="178"/>
      <c r="DD259" s="178"/>
      <c r="DE259" s="178"/>
      <c r="DF259" s="178"/>
      <c r="DG259" s="178"/>
      <c r="DH259" s="178"/>
      <c r="DI259" s="178"/>
      <c r="DJ259" s="178"/>
      <c r="DK259" s="178"/>
      <c r="DL259" s="178"/>
      <c r="DM259" s="178"/>
      <c r="DN259" s="178"/>
      <c r="DO259" s="178"/>
      <c r="DP259" s="178"/>
      <c r="DQ259" s="178"/>
      <c r="DR259" s="178"/>
      <c r="DS259" s="178"/>
      <c r="DT259" s="178"/>
      <c r="DU259" s="178"/>
      <c r="DV259" s="178"/>
      <c r="DW259" s="178"/>
      <c r="DX259" s="178"/>
      <c r="DY259" s="178"/>
      <c r="DZ259" s="178"/>
      <c r="EA259" s="178"/>
      <c r="EB259" s="178"/>
      <c r="EC259" s="178"/>
      <c r="ED259" s="178"/>
      <c r="EE259" s="178"/>
      <c r="EF259" s="178"/>
      <c r="EG259" s="178"/>
      <c r="EH259" s="178"/>
      <c r="EI259" s="178"/>
      <c r="EJ259" s="178"/>
      <c r="EK259" s="178"/>
      <c r="EL259" s="178"/>
      <c r="EM259" s="178"/>
      <c r="EN259" s="178"/>
      <c r="EO259" s="178"/>
      <c r="EP259" s="178"/>
      <c r="EQ259" s="178"/>
      <c r="ER259" s="178"/>
      <c r="ES259" s="178"/>
      <c r="ET259" s="178"/>
      <c r="EU259" s="178"/>
      <c r="EV259" s="178"/>
      <c r="EW259" s="178"/>
      <c r="EX259" s="178"/>
      <c r="EY259" s="178"/>
      <c r="EZ259" s="178"/>
      <c r="FA259" s="178"/>
      <c r="FB259" s="178"/>
      <c r="FC259" s="178"/>
      <c r="FD259" s="178"/>
      <c r="FE259" s="178"/>
      <c r="FF259" s="178"/>
      <c r="FG259" s="178"/>
      <c r="FH259" s="178"/>
      <c r="FI259" s="178"/>
      <c r="FJ259" s="178"/>
      <c r="FK259" s="178"/>
      <c r="FL259" s="178"/>
      <c r="FM259" s="178"/>
      <c r="FN259" s="178"/>
      <c r="FO259" s="178"/>
      <c r="FP259" s="178"/>
      <c r="FQ259" s="178"/>
      <c r="FR259" s="178"/>
      <c r="FS259" s="178"/>
      <c r="FT259" s="178"/>
      <c r="FU259" s="178"/>
      <c r="FV259" s="178"/>
    </row>
    <row r="260" spans="1:178" ht="45" customHeight="1" x14ac:dyDescent="0.25">
      <c r="A260" s="146">
        <v>1792020</v>
      </c>
      <c r="B260" s="145">
        <v>2020</v>
      </c>
      <c r="C260" s="144" t="s">
        <v>345</v>
      </c>
      <c r="D260" s="148" t="s">
        <v>1559</v>
      </c>
      <c r="E260" s="150" t="s">
        <v>137</v>
      </c>
      <c r="F260" s="148" t="s">
        <v>32</v>
      </c>
      <c r="G260" s="149" t="s">
        <v>158</v>
      </c>
      <c r="H260" s="150" t="s">
        <v>666</v>
      </c>
      <c r="I260" s="151" t="s">
        <v>132</v>
      </c>
      <c r="J260" s="152" t="s">
        <v>352</v>
      </c>
      <c r="K260" s="153">
        <v>45</v>
      </c>
      <c r="L260" s="154" t="str">
        <f>IF(ISERROR(VLOOKUP(K260,Eje_Pilar_Prop!$C$2:$E$104,2,FALSE))," ",VLOOKUP(K260,Eje_Pilar_Prop!$C$2:$E$104,2,FALSE))</f>
        <v>Gobernanza e influencia local, regional e internacional</v>
      </c>
      <c r="M260" s="154" t="str">
        <f>IF(ISERROR(VLOOKUP(K260,Eje_Pilar_Prop!$C$2:$E$104,3,FALSE))," ",VLOOKUP(K260,Eje_Pilar_Prop!$C$2:$E$104,3,FALSE))</f>
        <v>Eje Transversal 4 Gobierno Legitimo, Fortalecimiento Local y Eficiencia</v>
      </c>
      <c r="N260" s="155" t="s">
        <v>874</v>
      </c>
      <c r="O260" s="164">
        <v>1020753504</v>
      </c>
      <c r="P260" s="150" t="s">
        <v>1109</v>
      </c>
      <c r="Q260" s="157">
        <v>25200000</v>
      </c>
      <c r="R260" s="158"/>
      <c r="S260" s="159"/>
      <c r="T260" s="160"/>
      <c r="U260" s="157"/>
      <c r="V260" s="161">
        <f t="shared" si="8"/>
        <v>25200000</v>
      </c>
      <c r="W260" s="162">
        <v>25200000</v>
      </c>
      <c r="X260" s="163">
        <v>43973</v>
      </c>
      <c r="Y260" s="163">
        <v>43978</v>
      </c>
      <c r="Z260" s="163">
        <v>44100</v>
      </c>
      <c r="AA260" s="145">
        <v>120</v>
      </c>
      <c r="AB260" s="145"/>
      <c r="AC260" s="145"/>
      <c r="AD260" s="164"/>
      <c r="AE260" s="165"/>
      <c r="AF260" s="163"/>
      <c r="AG260" s="157"/>
      <c r="AH260" s="146"/>
      <c r="AI260" s="146"/>
      <c r="AJ260" s="146" t="s">
        <v>1471</v>
      </c>
      <c r="AK260" s="146"/>
      <c r="AL260" s="166">
        <f t="shared" si="7"/>
        <v>1</v>
      </c>
      <c r="AM260" s="177">
        <f>IF(SUMPRODUCT((A$14:A260=A260)*(B$14:B260=B260)*(D$14:D260=D260))&gt;1,0,1)</f>
        <v>1</v>
      </c>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c r="CV260" s="178"/>
      <c r="CW260" s="178"/>
      <c r="CX260" s="178"/>
      <c r="CY260" s="178"/>
      <c r="CZ260" s="178"/>
      <c r="DA260" s="178"/>
      <c r="DB260" s="178"/>
      <c r="DC260" s="178"/>
      <c r="DD260" s="178"/>
      <c r="DE260" s="178"/>
      <c r="DF260" s="178"/>
      <c r="DG260" s="178"/>
      <c r="DH260" s="178"/>
      <c r="DI260" s="178"/>
      <c r="DJ260" s="178"/>
      <c r="DK260" s="178"/>
      <c r="DL260" s="178"/>
      <c r="DM260" s="178"/>
      <c r="DN260" s="178"/>
      <c r="DO260" s="178"/>
      <c r="DP260" s="178"/>
      <c r="DQ260" s="178"/>
      <c r="DR260" s="178"/>
      <c r="DS260" s="178"/>
      <c r="DT260" s="178"/>
      <c r="DU260" s="178"/>
      <c r="DV260" s="178"/>
      <c r="DW260" s="178"/>
      <c r="DX260" s="178"/>
      <c r="DY260" s="178"/>
      <c r="DZ260" s="178"/>
      <c r="EA260" s="178"/>
      <c r="EB260" s="178"/>
      <c r="EC260" s="178"/>
      <c r="ED260" s="178"/>
      <c r="EE260" s="178"/>
      <c r="EF260" s="178"/>
      <c r="EG260" s="178"/>
      <c r="EH260" s="178"/>
      <c r="EI260" s="178"/>
      <c r="EJ260" s="178"/>
      <c r="EK260" s="178"/>
      <c r="EL260" s="178"/>
      <c r="EM260" s="178"/>
      <c r="EN260" s="178"/>
      <c r="EO260" s="178"/>
      <c r="EP260" s="178"/>
      <c r="EQ260" s="178"/>
      <c r="ER260" s="178"/>
      <c r="ES260" s="178"/>
      <c r="ET260" s="178"/>
      <c r="EU260" s="178"/>
      <c r="EV260" s="178"/>
      <c r="EW260" s="178"/>
      <c r="EX260" s="178"/>
      <c r="EY260" s="178"/>
      <c r="EZ260" s="178"/>
      <c r="FA260" s="178"/>
      <c r="FB260" s="178"/>
      <c r="FC260" s="178"/>
      <c r="FD260" s="178"/>
      <c r="FE260" s="178"/>
      <c r="FF260" s="178"/>
      <c r="FG260" s="178"/>
      <c r="FH260" s="178"/>
      <c r="FI260" s="178"/>
      <c r="FJ260" s="178"/>
      <c r="FK260" s="178"/>
      <c r="FL260" s="178"/>
      <c r="FM260" s="178"/>
      <c r="FN260" s="178"/>
      <c r="FO260" s="178"/>
      <c r="FP260" s="178"/>
      <c r="FQ260" s="178"/>
      <c r="FR260" s="178"/>
      <c r="FS260" s="178"/>
      <c r="FT260" s="178"/>
      <c r="FU260" s="178"/>
      <c r="FV260" s="178"/>
    </row>
    <row r="261" spans="1:178" ht="45" customHeight="1" x14ac:dyDescent="0.25">
      <c r="A261" s="146">
        <v>1802020</v>
      </c>
      <c r="B261" s="145">
        <v>2020</v>
      </c>
      <c r="C261" s="144" t="s">
        <v>345</v>
      </c>
      <c r="D261" s="148" t="s">
        <v>1560</v>
      </c>
      <c r="E261" s="150" t="s">
        <v>137</v>
      </c>
      <c r="F261" s="148" t="s">
        <v>32</v>
      </c>
      <c r="G261" s="149" t="s">
        <v>158</v>
      </c>
      <c r="H261" s="150" t="s">
        <v>665</v>
      </c>
      <c r="I261" s="151" t="s">
        <v>132</v>
      </c>
      <c r="J261" s="152" t="s">
        <v>352</v>
      </c>
      <c r="K261" s="153">
        <v>45</v>
      </c>
      <c r="L261" s="154" t="str">
        <f>IF(ISERROR(VLOOKUP(K261,Eje_Pilar_Prop!$C$2:$E$104,2,FALSE))," ",VLOOKUP(K261,Eje_Pilar_Prop!$C$2:$E$104,2,FALSE))</f>
        <v>Gobernanza e influencia local, regional e internacional</v>
      </c>
      <c r="M261" s="154" t="str">
        <f>IF(ISERROR(VLOOKUP(K261,Eje_Pilar_Prop!$C$2:$E$104,3,FALSE))," ",VLOOKUP(K261,Eje_Pilar_Prop!$C$2:$E$104,3,FALSE))</f>
        <v>Eje Transversal 4 Gobierno Legitimo, Fortalecimiento Local y Eficiencia</v>
      </c>
      <c r="N261" s="155" t="s">
        <v>874</v>
      </c>
      <c r="O261" s="164">
        <v>52000039</v>
      </c>
      <c r="P261" s="150" t="s">
        <v>1110</v>
      </c>
      <c r="Q261" s="157">
        <v>29880000</v>
      </c>
      <c r="R261" s="158"/>
      <c r="S261" s="159"/>
      <c r="T261" s="160"/>
      <c r="U261" s="157"/>
      <c r="V261" s="161">
        <f t="shared" si="8"/>
        <v>29880000</v>
      </c>
      <c r="W261" s="162">
        <v>29880000</v>
      </c>
      <c r="X261" s="163">
        <v>43973</v>
      </c>
      <c r="Y261" s="163">
        <v>43978</v>
      </c>
      <c r="Z261" s="163">
        <v>44100</v>
      </c>
      <c r="AA261" s="145">
        <v>120</v>
      </c>
      <c r="AB261" s="145"/>
      <c r="AC261" s="145"/>
      <c r="AD261" s="164"/>
      <c r="AE261" s="165"/>
      <c r="AF261" s="163"/>
      <c r="AG261" s="157"/>
      <c r="AH261" s="146"/>
      <c r="AI261" s="146"/>
      <c r="AJ261" s="146" t="s">
        <v>1471</v>
      </c>
      <c r="AK261" s="146"/>
      <c r="AL261" s="166">
        <f t="shared" si="7"/>
        <v>1</v>
      </c>
      <c r="AM261" s="177">
        <f>IF(SUMPRODUCT((A$14:A261=A261)*(B$14:B261=B261)*(D$14:D261=D261))&gt;1,0,1)</f>
        <v>1</v>
      </c>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c r="CV261" s="178"/>
      <c r="CW261" s="178"/>
      <c r="CX261" s="178"/>
      <c r="CY261" s="178"/>
      <c r="CZ261" s="178"/>
      <c r="DA261" s="178"/>
      <c r="DB261" s="178"/>
      <c r="DC261" s="178"/>
      <c r="DD261" s="178"/>
      <c r="DE261" s="178"/>
      <c r="DF261" s="178"/>
      <c r="DG261" s="178"/>
      <c r="DH261" s="178"/>
      <c r="DI261" s="178"/>
      <c r="DJ261" s="178"/>
      <c r="DK261" s="178"/>
      <c r="DL261" s="178"/>
      <c r="DM261" s="178"/>
      <c r="DN261" s="178"/>
      <c r="DO261" s="178"/>
      <c r="DP261" s="178"/>
      <c r="DQ261" s="178"/>
      <c r="DR261" s="178"/>
      <c r="DS261" s="178"/>
      <c r="DT261" s="178"/>
      <c r="DU261" s="178"/>
      <c r="DV261" s="178"/>
      <c r="DW261" s="178"/>
      <c r="DX261" s="178"/>
      <c r="DY261" s="178"/>
      <c r="DZ261" s="178"/>
      <c r="EA261" s="178"/>
      <c r="EB261" s="178"/>
      <c r="EC261" s="178"/>
      <c r="ED261" s="178"/>
      <c r="EE261" s="178"/>
      <c r="EF261" s="178"/>
      <c r="EG261" s="178"/>
      <c r="EH261" s="178"/>
      <c r="EI261" s="178"/>
      <c r="EJ261" s="178"/>
      <c r="EK261" s="178"/>
      <c r="EL261" s="178"/>
      <c r="EM261" s="178"/>
      <c r="EN261" s="178"/>
      <c r="EO261" s="178"/>
      <c r="EP261" s="178"/>
      <c r="EQ261" s="178"/>
      <c r="ER261" s="178"/>
      <c r="ES261" s="178"/>
      <c r="ET261" s="178"/>
      <c r="EU261" s="178"/>
      <c r="EV261" s="178"/>
      <c r="EW261" s="178"/>
      <c r="EX261" s="178"/>
      <c r="EY261" s="178"/>
      <c r="EZ261" s="178"/>
      <c r="FA261" s="178"/>
      <c r="FB261" s="178"/>
      <c r="FC261" s="178"/>
      <c r="FD261" s="178"/>
      <c r="FE261" s="178"/>
      <c r="FF261" s="178"/>
      <c r="FG261" s="178"/>
      <c r="FH261" s="178"/>
      <c r="FI261" s="178"/>
      <c r="FJ261" s="178"/>
      <c r="FK261" s="178"/>
      <c r="FL261" s="178"/>
      <c r="FM261" s="178"/>
      <c r="FN261" s="178"/>
      <c r="FO261" s="178"/>
      <c r="FP261" s="178"/>
      <c r="FQ261" s="178"/>
      <c r="FR261" s="178"/>
      <c r="FS261" s="178"/>
      <c r="FT261" s="178"/>
      <c r="FU261" s="178"/>
      <c r="FV261" s="178"/>
    </row>
    <row r="262" spans="1:178" ht="45" customHeight="1" x14ac:dyDescent="0.25">
      <c r="A262" s="146">
        <v>1822020</v>
      </c>
      <c r="B262" s="145">
        <v>2020</v>
      </c>
      <c r="C262" s="144" t="s">
        <v>345</v>
      </c>
      <c r="D262" s="148" t="s">
        <v>1559</v>
      </c>
      <c r="E262" s="150" t="s">
        <v>137</v>
      </c>
      <c r="F262" s="148" t="s">
        <v>32</v>
      </c>
      <c r="G262" s="149" t="s">
        <v>158</v>
      </c>
      <c r="H262" s="150" t="s">
        <v>664</v>
      </c>
      <c r="I262" s="151" t="s">
        <v>132</v>
      </c>
      <c r="J262" s="152" t="s">
        <v>352</v>
      </c>
      <c r="K262" s="153">
        <v>45</v>
      </c>
      <c r="L262" s="154" t="str">
        <f>IF(ISERROR(VLOOKUP(K262,Eje_Pilar_Prop!$C$2:$E$104,2,FALSE))," ",VLOOKUP(K262,Eje_Pilar_Prop!$C$2:$E$104,2,FALSE))</f>
        <v>Gobernanza e influencia local, regional e internacional</v>
      </c>
      <c r="M262" s="154" t="str">
        <f>IF(ISERROR(VLOOKUP(K262,Eje_Pilar_Prop!$C$2:$E$104,3,FALSE))," ",VLOOKUP(K262,Eje_Pilar_Prop!$C$2:$E$104,3,FALSE))</f>
        <v>Eje Transversal 4 Gobierno Legitimo, Fortalecimiento Local y Eficiencia</v>
      </c>
      <c r="N262" s="155" t="s">
        <v>874</v>
      </c>
      <c r="O262" s="164">
        <v>1020739142</v>
      </c>
      <c r="P262" s="150" t="s">
        <v>1111</v>
      </c>
      <c r="Q262" s="157">
        <v>25200000</v>
      </c>
      <c r="R262" s="158"/>
      <c r="S262" s="159"/>
      <c r="T262" s="160"/>
      <c r="U262" s="157"/>
      <c r="V262" s="161">
        <f t="shared" si="8"/>
        <v>25200000</v>
      </c>
      <c r="W262" s="162">
        <v>25200000</v>
      </c>
      <c r="X262" s="163">
        <v>43983</v>
      </c>
      <c r="Y262" s="163">
        <v>43984</v>
      </c>
      <c r="Z262" s="163">
        <v>44105</v>
      </c>
      <c r="AA262" s="145">
        <v>120</v>
      </c>
      <c r="AB262" s="145"/>
      <c r="AC262" s="145"/>
      <c r="AD262" s="164"/>
      <c r="AE262" s="165"/>
      <c r="AF262" s="163"/>
      <c r="AG262" s="157"/>
      <c r="AH262" s="146"/>
      <c r="AI262" s="146"/>
      <c r="AJ262" s="146" t="s">
        <v>1471</v>
      </c>
      <c r="AK262" s="146"/>
      <c r="AL262" s="166">
        <f t="shared" si="7"/>
        <v>1</v>
      </c>
      <c r="AM262" s="177">
        <f>IF(SUMPRODUCT((A$14:A262=A262)*(B$14:B262=B262)*(D$14:D262=D262))&gt;1,0,1)</f>
        <v>1</v>
      </c>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c r="CV262" s="178"/>
      <c r="CW262" s="178"/>
      <c r="CX262" s="178"/>
      <c r="CY262" s="178"/>
      <c r="CZ262" s="178"/>
      <c r="DA262" s="178"/>
      <c r="DB262" s="178"/>
      <c r="DC262" s="178"/>
      <c r="DD262" s="178"/>
      <c r="DE262" s="178"/>
      <c r="DF262" s="178"/>
      <c r="DG262" s="178"/>
      <c r="DH262" s="178"/>
      <c r="DI262" s="178"/>
      <c r="DJ262" s="178"/>
      <c r="DK262" s="178"/>
      <c r="DL262" s="178"/>
      <c r="DM262" s="178"/>
      <c r="DN262" s="178"/>
      <c r="DO262" s="178"/>
      <c r="DP262" s="178"/>
      <c r="DQ262" s="178"/>
      <c r="DR262" s="178"/>
      <c r="DS262" s="178"/>
      <c r="DT262" s="178"/>
      <c r="DU262" s="178"/>
      <c r="DV262" s="178"/>
      <c r="DW262" s="178"/>
      <c r="DX262" s="178"/>
      <c r="DY262" s="178"/>
      <c r="DZ262" s="178"/>
      <c r="EA262" s="178"/>
      <c r="EB262" s="178"/>
      <c r="EC262" s="178"/>
      <c r="ED262" s="178"/>
      <c r="EE262" s="178"/>
      <c r="EF262" s="178"/>
      <c r="EG262" s="178"/>
      <c r="EH262" s="178"/>
      <c r="EI262" s="178"/>
      <c r="EJ262" s="178"/>
      <c r="EK262" s="178"/>
      <c r="EL262" s="178"/>
      <c r="EM262" s="178"/>
      <c r="EN262" s="178"/>
      <c r="EO262" s="178"/>
      <c r="EP262" s="178"/>
      <c r="EQ262" s="178"/>
      <c r="ER262" s="178"/>
      <c r="ES262" s="178"/>
      <c r="ET262" s="178"/>
      <c r="EU262" s="178"/>
      <c r="EV262" s="178"/>
      <c r="EW262" s="178"/>
      <c r="EX262" s="178"/>
      <c r="EY262" s="178"/>
      <c r="EZ262" s="178"/>
      <c r="FA262" s="178"/>
      <c r="FB262" s="178"/>
      <c r="FC262" s="178"/>
      <c r="FD262" s="178"/>
      <c r="FE262" s="178"/>
      <c r="FF262" s="178"/>
      <c r="FG262" s="178"/>
      <c r="FH262" s="178"/>
      <c r="FI262" s="178"/>
      <c r="FJ262" s="178"/>
      <c r="FK262" s="178"/>
      <c r="FL262" s="178"/>
      <c r="FM262" s="178"/>
      <c r="FN262" s="178"/>
      <c r="FO262" s="178"/>
      <c r="FP262" s="178"/>
      <c r="FQ262" s="178"/>
      <c r="FR262" s="178"/>
      <c r="FS262" s="178"/>
      <c r="FT262" s="178"/>
      <c r="FU262" s="178"/>
      <c r="FV262" s="178"/>
    </row>
    <row r="263" spans="1:178" ht="51" customHeight="1" x14ac:dyDescent="0.25">
      <c r="A263" s="146">
        <v>1832020</v>
      </c>
      <c r="B263" s="145">
        <v>2020</v>
      </c>
      <c r="C263" s="144" t="s">
        <v>345</v>
      </c>
      <c r="D263" s="148" t="s">
        <v>1561</v>
      </c>
      <c r="E263" s="150" t="s">
        <v>147</v>
      </c>
      <c r="F263" s="148" t="s">
        <v>32</v>
      </c>
      <c r="G263" s="149" t="s">
        <v>147</v>
      </c>
      <c r="H263" s="150" t="s">
        <v>663</v>
      </c>
      <c r="I263" s="151" t="s">
        <v>131</v>
      </c>
      <c r="J263" s="152"/>
      <c r="K263" s="153"/>
      <c r="L263" s="154" t="str">
        <f>IF(ISERROR(VLOOKUP(K263,Eje_Pilar_Prop!$C$2:$E$104,2,FALSE))," ",VLOOKUP(K263,Eje_Pilar_Prop!$C$2:$E$104,2,FALSE))</f>
        <v xml:space="preserve"> </v>
      </c>
      <c r="M263" s="154" t="str">
        <f>IF(ISERROR(VLOOKUP(K263,Eje_Pilar_Prop!$C$2:$E$104,3,FALSE))," ",VLOOKUP(K263,Eje_Pilar_Prop!$C$2:$E$104,3,FALSE))</f>
        <v xml:space="preserve"> </v>
      </c>
      <c r="N263" s="155" t="s">
        <v>896</v>
      </c>
      <c r="O263" s="164" t="s">
        <v>1598</v>
      </c>
      <c r="P263" s="150" t="s">
        <v>1112</v>
      </c>
      <c r="Q263" s="157">
        <v>16500000</v>
      </c>
      <c r="R263" s="158"/>
      <c r="S263" s="159"/>
      <c r="T263" s="160"/>
      <c r="U263" s="157"/>
      <c r="V263" s="161">
        <f t="shared" si="8"/>
        <v>16500000</v>
      </c>
      <c r="W263" s="162">
        <v>6411600</v>
      </c>
      <c r="X263" s="163">
        <v>43986</v>
      </c>
      <c r="Y263" s="163">
        <v>43993</v>
      </c>
      <c r="Z263" s="163">
        <v>44196</v>
      </c>
      <c r="AA263" s="145">
        <v>199</v>
      </c>
      <c r="AB263" s="145"/>
      <c r="AC263" s="145"/>
      <c r="AD263" s="164"/>
      <c r="AE263" s="165"/>
      <c r="AF263" s="163"/>
      <c r="AG263" s="157"/>
      <c r="AH263" s="146"/>
      <c r="AI263" s="146"/>
      <c r="AJ263" s="146" t="s">
        <v>1471</v>
      </c>
      <c r="AK263" s="146"/>
      <c r="AL263" s="166">
        <f t="shared" si="7"/>
        <v>0.38858181818181819</v>
      </c>
      <c r="AM263" s="177">
        <f>IF(SUMPRODUCT((A$14:A263=A263)*(B$14:B263=B263)*(D$14:D263=D263))&gt;1,0,1)</f>
        <v>1</v>
      </c>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c r="CV263" s="178"/>
      <c r="CW263" s="178"/>
      <c r="CX263" s="178"/>
      <c r="CY263" s="178"/>
      <c r="CZ263" s="178"/>
      <c r="DA263" s="178"/>
      <c r="DB263" s="178"/>
      <c r="DC263" s="178"/>
      <c r="DD263" s="178"/>
      <c r="DE263" s="178"/>
      <c r="DF263" s="178"/>
      <c r="DG263" s="178"/>
      <c r="DH263" s="178"/>
      <c r="DI263" s="178"/>
      <c r="DJ263" s="178"/>
      <c r="DK263" s="178"/>
      <c r="DL263" s="178"/>
      <c r="DM263" s="178"/>
      <c r="DN263" s="178"/>
      <c r="DO263" s="178"/>
      <c r="DP263" s="178"/>
      <c r="DQ263" s="178"/>
      <c r="DR263" s="178"/>
      <c r="DS263" s="178"/>
      <c r="DT263" s="178"/>
      <c r="DU263" s="178"/>
      <c r="DV263" s="178"/>
      <c r="DW263" s="178"/>
      <c r="DX263" s="178"/>
      <c r="DY263" s="178"/>
      <c r="DZ263" s="178"/>
      <c r="EA263" s="178"/>
      <c r="EB263" s="178"/>
      <c r="EC263" s="178"/>
      <c r="ED263" s="178"/>
      <c r="EE263" s="178"/>
      <c r="EF263" s="178"/>
      <c r="EG263" s="178"/>
      <c r="EH263" s="178"/>
      <c r="EI263" s="178"/>
      <c r="EJ263" s="178"/>
      <c r="EK263" s="178"/>
      <c r="EL263" s="178"/>
      <c r="EM263" s="178"/>
      <c r="EN263" s="178"/>
      <c r="EO263" s="178"/>
      <c r="EP263" s="178"/>
      <c r="EQ263" s="178"/>
      <c r="ER263" s="178"/>
      <c r="ES263" s="178"/>
      <c r="ET263" s="178"/>
      <c r="EU263" s="178"/>
      <c r="EV263" s="178"/>
      <c r="EW263" s="178"/>
      <c r="EX263" s="178"/>
      <c r="EY263" s="178"/>
      <c r="EZ263" s="178"/>
      <c r="FA263" s="178"/>
      <c r="FB263" s="178"/>
      <c r="FC263" s="178"/>
      <c r="FD263" s="178"/>
      <c r="FE263" s="178"/>
      <c r="FF263" s="178"/>
      <c r="FG263" s="178"/>
      <c r="FH263" s="178"/>
      <c r="FI263" s="178"/>
      <c r="FJ263" s="178"/>
      <c r="FK263" s="178"/>
      <c r="FL263" s="178"/>
      <c r="FM263" s="178"/>
      <c r="FN263" s="178"/>
      <c r="FO263" s="178"/>
      <c r="FP263" s="178"/>
      <c r="FQ263" s="178"/>
      <c r="FR263" s="178"/>
      <c r="FS263" s="178"/>
      <c r="FT263" s="178"/>
      <c r="FU263" s="178"/>
      <c r="FV263" s="178"/>
    </row>
    <row r="264" spans="1:178" ht="45" customHeight="1" x14ac:dyDescent="0.25">
      <c r="A264" s="146">
        <v>1842020</v>
      </c>
      <c r="B264" s="145">
        <v>2020</v>
      </c>
      <c r="C264" s="144" t="s">
        <v>345</v>
      </c>
      <c r="D264" s="148" t="s">
        <v>1562</v>
      </c>
      <c r="E264" s="150" t="s">
        <v>137</v>
      </c>
      <c r="F264" s="148" t="s">
        <v>32</v>
      </c>
      <c r="G264" s="149" t="s">
        <v>158</v>
      </c>
      <c r="H264" s="150" t="s">
        <v>662</v>
      </c>
      <c r="I264" s="151" t="s">
        <v>132</v>
      </c>
      <c r="J264" s="152" t="s">
        <v>352</v>
      </c>
      <c r="K264" s="153">
        <v>45</v>
      </c>
      <c r="L264" s="154" t="str">
        <f>IF(ISERROR(VLOOKUP(K264,Eje_Pilar_Prop!$C$2:$E$104,2,FALSE))," ",VLOOKUP(K264,Eje_Pilar_Prop!$C$2:$E$104,2,FALSE))</f>
        <v>Gobernanza e influencia local, regional e internacional</v>
      </c>
      <c r="M264" s="154" t="str">
        <f>IF(ISERROR(VLOOKUP(K264,Eje_Pilar_Prop!$C$2:$E$104,3,FALSE))," ",VLOOKUP(K264,Eje_Pilar_Prop!$C$2:$E$104,3,FALSE))</f>
        <v>Eje Transversal 4 Gobierno Legitimo, Fortalecimiento Local y Eficiencia</v>
      </c>
      <c r="N264" s="155" t="s">
        <v>874</v>
      </c>
      <c r="O264" s="164">
        <v>1015439516</v>
      </c>
      <c r="P264" s="150" t="s">
        <v>1113</v>
      </c>
      <c r="Q264" s="157">
        <v>25200000</v>
      </c>
      <c r="R264" s="158"/>
      <c r="S264" s="159"/>
      <c r="T264" s="160"/>
      <c r="U264" s="157"/>
      <c r="V264" s="161">
        <f t="shared" si="8"/>
        <v>25200000</v>
      </c>
      <c r="W264" s="162">
        <v>25200000</v>
      </c>
      <c r="X264" s="163">
        <v>43986</v>
      </c>
      <c r="Y264" s="163">
        <v>43990</v>
      </c>
      <c r="Z264" s="163">
        <v>44111</v>
      </c>
      <c r="AA264" s="145">
        <v>120</v>
      </c>
      <c r="AB264" s="145"/>
      <c r="AC264" s="145"/>
      <c r="AD264" s="164"/>
      <c r="AE264" s="165"/>
      <c r="AF264" s="163"/>
      <c r="AG264" s="157"/>
      <c r="AH264" s="146"/>
      <c r="AI264" s="146"/>
      <c r="AJ264" s="146" t="s">
        <v>1471</v>
      </c>
      <c r="AK264" s="146"/>
      <c r="AL264" s="166">
        <f t="shared" si="7"/>
        <v>1</v>
      </c>
      <c r="AM264" s="177">
        <f>IF(SUMPRODUCT((A$14:A264=A264)*(B$14:B264=B264)*(D$14:D264=D264))&gt;1,0,1)</f>
        <v>1</v>
      </c>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c r="CV264" s="178"/>
      <c r="CW264" s="178"/>
      <c r="CX264" s="178"/>
      <c r="CY264" s="178"/>
      <c r="CZ264" s="178"/>
      <c r="DA264" s="178"/>
      <c r="DB264" s="178"/>
      <c r="DC264" s="178"/>
      <c r="DD264" s="178"/>
      <c r="DE264" s="178"/>
      <c r="DF264" s="178"/>
      <c r="DG264" s="178"/>
      <c r="DH264" s="178"/>
      <c r="DI264" s="178"/>
      <c r="DJ264" s="178"/>
      <c r="DK264" s="178"/>
      <c r="DL264" s="178"/>
      <c r="DM264" s="178"/>
      <c r="DN264" s="178"/>
      <c r="DO264" s="178"/>
      <c r="DP264" s="178"/>
      <c r="DQ264" s="178"/>
      <c r="DR264" s="178"/>
      <c r="DS264" s="178"/>
      <c r="DT264" s="178"/>
      <c r="DU264" s="178"/>
      <c r="DV264" s="178"/>
      <c r="DW264" s="178"/>
      <c r="DX264" s="178"/>
      <c r="DY264" s="178"/>
      <c r="DZ264" s="178"/>
      <c r="EA264" s="178"/>
      <c r="EB264" s="178"/>
      <c r="EC264" s="178"/>
      <c r="ED264" s="178"/>
      <c r="EE264" s="178"/>
      <c r="EF264" s="178"/>
      <c r="EG264" s="178"/>
      <c r="EH264" s="178"/>
      <c r="EI264" s="178"/>
      <c r="EJ264" s="178"/>
      <c r="EK264" s="178"/>
      <c r="EL264" s="178"/>
      <c r="EM264" s="178"/>
      <c r="EN264" s="178"/>
      <c r="EO264" s="178"/>
      <c r="EP264" s="178"/>
      <c r="EQ264" s="178"/>
      <c r="ER264" s="178"/>
      <c r="ES264" s="178"/>
      <c r="ET264" s="178"/>
      <c r="EU264" s="178"/>
      <c r="EV264" s="178"/>
      <c r="EW264" s="178"/>
      <c r="EX264" s="178"/>
      <c r="EY264" s="178"/>
      <c r="EZ264" s="178"/>
      <c r="FA264" s="178"/>
      <c r="FB264" s="178"/>
      <c r="FC264" s="178"/>
      <c r="FD264" s="178"/>
      <c r="FE264" s="178"/>
      <c r="FF264" s="178"/>
      <c r="FG264" s="178"/>
      <c r="FH264" s="178"/>
      <c r="FI264" s="178"/>
      <c r="FJ264" s="178"/>
      <c r="FK264" s="178"/>
      <c r="FL264" s="178"/>
      <c r="FM264" s="178"/>
      <c r="FN264" s="178"/>
      <c r="FO264" s="178"/>
      <c r="FP264" s="178"/>
      <c r="FQ264" s="178"/>
      <c r="FR264" s="178"/>
      <c r="FS264" s="178"/>
      <c r="FT264" s="178"/>
      <c r="FU264" s="178"/>
      <c r="FV264" s="178"/>
    </row>
    <row r="265" spans="1:178" ht="45" customHeight="1" x14ac:dyDescent="0.25">
      <c r="A265" s="146">
        <v>1852020</v>
      </c>
      <c r="B265" s="145">
        <v>2020</v>
      </c>
      <c r="C265" s="144" t="s">
        <v>345</v>
      </c>
      <c r="D265" s="148" t="s">
        <v>1563</v>
      </c>
      <c r="E265" s="150" t="s">
        <v>137</v>
      </c>
      <c r="F265" s="148" t="s">
        <v>32</v>
      </c>
      <c r="G265" s="149" t="s">
        <v>158</v>
      </c>
      <c r="H265" s="150" t="s">
        <v>661</v>
      </c>
      <c r="I265" s="151" t="s">
        <v>132</v>
      </c>
      <c r="J265" s="152" t="s">
        <v>352</v>
      </c>
      <c r="K265" s="153">
        <v>19</v>
      </c>
      <c r="L265" s="154" t="str">
        <f>IF(ISERROR(VLOOKUP(K265,Eje_Pilar_Prop!$C$2:$E$104,2,FALSE))," ",VLOOKUP(K265,Eje_Pilar_Prop!$C$2:$E$104,2,FALSE))</f>
        <v>Seguridad y convivencia para todos</v>
      </c>
      <c r="M265" s="154" t="str">
        <f>IF(ISERROR(VLOOKUP(K265,Eje_Pilar_Prop!$C$2:$E$104,3,FALSE))," ",VLOOKUP(K265,Eje_Pilar_Prop!$C$2:$E$104,3,FALSE))</f>
        <v>Pilar 3 Construcción de Comunidad y Cultura Ciudadana</v>
      </c>
      <c r="N265" s="155" t="s">
        <v>887</v>
      </c>
      <c r="O265" s="164">
        <v>14296118</v>
      </c>
      <c r="P265" s="150" t="s">
        <v>1114</v>
      </c>
      <c r="Q265" s="157">
        <v>25200000</v>
      </c>
      <c r="R265" s="158"/>
      <c r="S265" s="159"/>
      <c r="T265" s="160"/>
      <c r="U265" s="157"/>
      <c r="V265" s="161">
        <f t="shared" si="8"/>
        <v>25200000</v>
      </c>
      <c r="W265" s="162">
        <v>25200000</v>
      </c>
      <c r="X265" s="163">
        <v>43990</v>
      </c>
      <c r="Y265" s="163">
        <v>43991</v>
      </c>
      <c r="Z265" s="163">
        <v>44112</v>
      </c>
      <c r="AA265" s="145">
        <v>120</v>
      </c>
      <c r="AB265" s="145"/>
      <c r="AC265" s="145"/>
      <c r="AD265" s="164"/>
      <c r="AE265" s="165"/>
      <c r="AF265" s="163"/>
      <c r="AG265" s="157"/>
      <c r="AH265" s="146"/>
      <c r="AI265" s="146"/>
      <c r="AJ265" s="146" t="s">
        <v>1471</v>
      </c>
      <c r="AK265" s="146"/>
      <c r="AL265" s="166">
        <f t="shared" si="7"/>
        <v>1</v>
      </c>
      <c r="AM265" s="177">
        <f>IF(SUMPRODUCT((A$14:A265=A265)*(B$14:B265=B265)*(D$14:D265=D265))&gt;1,0,1)</f>
        <v>1</v>
      </c>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c r="CV265" s="178"/>
      <c r="CW265" s="178"/>
      <c r="CX265" s="178"/>
      <c r="CY265" s="178"/>
      <c r="CZ265" s="178"/>
      <c r="DA265" s="178"/>
      <c r="DB265" s="178"/>
      <c r="DC265" s="178"/>
      <c r="DD265" s="178"/>
      <c r="DE265" s="178"/>
      <c r="DF265" s="178"/>
      <c r="DG265" s="178"/>
      <c r="DH265" s="178"/>
      <c r="DI265" s="178"/>
      <c r="DJ265" s="178"/>
      <c r="DK265" s="178"/>
      <c r="DL265" s="178"/>
      <c r="DM265" s="178"/>
      <c r="DN265" s="178"/>
      <c r="DO265" s="178"/>
      <c r="DP265" s="178"/>
      <c r="DQ265" s="178"/>
      <c r="DR265" s="178"/>
      <c r="DS265" s="178"/>
      <c r="DT265" s="178"/>
      <c r="DU265" s="178"/>
      <c r="DV265" s="178"/>
      <c r="DW265" s="178"/>
      <c r="DX265" s="178"/>
      <c r="DY265" s="178"/>
      <c r="DZ265" s="178"/>
      <c r="EA265" s="178"/>
      <c r="EB265" s="178"/>
      <c r="EC265" s="178"/>
      <c r="ED265" s="178"/>
      <c r="EE265" s="178"/>
      <c r="EF265" s="178"/>
      <c r="EG265" s="178"/>
      <c r="EH265" s="178"/>
      <c r="EI265" s="178"/>
      <c r="EJ265" s="178"/>
      <c r="EK265" s="178"/>
      <c r="EL265" s="178"/>
      <c r="EM265" s="178"/>
      <c r="EN265" s="178"/>
      <c r="EO265" s="178"/>
      <c r="EP265" s="178"/>
      <c r="EQ265" s="178"/>
      <c r="ER265" s="178"/>
      <c r="ES265" s="178"/>
      <c r="ET265" s="178"/>
      <c r="EU265" s="178"/>
      <c r="EV265" s="178"/>
      <c r="EW265" s="178"/>
      <c r="EX265" s="178"/>
      <c r="EY265" s="178"/>
      <c r="EZ265" s="178"/>
      <c r="FA265" s="178"/>
      <c r="FB265" s="178"/>
      <c r="FC265" s="178"/>
      <c r="FD265" s="178"/>
      <c r="FE265" s="178"/>
      <c r="FF265" s="178"/>
      <c r="FG265" s="178"/>
      <c r="FH265" s="178"/>
      <c r="FI265" s="178"/>
      <c r="FJ265" s="178"/>
      <c r="FK265" s="178"/>
      <c r="FL265" s="178"/>
      <c r="FM265" s="178"/>
      <c r="FN265" s="178"/>
      <c r="FO265" s="178"/>
      <c r="FP265" s="178"/>
      <c r="FQ265" s="178"/>
      <c r="FR265" s="178"/>
      <c r="FS265" s="178"/>
      <c r="FT265" s="178"/>
      <c r="FU265" s="178"/>
      <c r="FV265" s="178"/>
    </row>
    <row r="266" spans="1:178" ht="45" customHeight="1" x14ac:dyDescent="0.25">
      <c r="A266" s="146">
        <v>1862020</v>
      </c>
      <c r="B266" s="145">
        <v>2020</v>
      </c>
      <c r="C266" s="144" t="s">
        <v>345</v>
      </c>
      <c r="D266" s="148" t="s">
        <v>1564</v>
      </c>
      <c r="E266" s="150" t="s">
        <v>147</v>
      </c>
      <c r="F266" s="148" t="s">
        <v>32</v>
      </c>
      <c r="G266" s="149" t="s">
        <v>147</v>
      </c>
      <c r="H266" s="150" t="s">
        <v>660</v>
      </c>
      <c r="I266" s="151" t="s">
        <v>132</v>
      </c>
      <c r="J266" s="152" t="s">
        <v>352</v>
      </c>
      <c r="K266" s="153">
        <v>45</v>
      </c>
      <c r="L266" s="154" t="str">
        <f>IF(ISERROR(VLOOKUP(K266,Eje_Pilar_Prop!$C$2:$E$104,2,FALSE))," ",VLOOKUP(K266,Eje_Pilar_Prop!$C$2:$E$104,2,FALSE))</f>
        <v>Gobernanza e influencia local, regional e internacional</v>
      </c>
      <c r="M266" s="154" t="str">
        <f>IF(ISERROR(VLOOKUP(K266,Eje_Pilar_Prop!$C$2:$E$104,3,FALSE))," ",VLOOKUP(K266,Eje_Pilar_Prop!$C$2:$E$104,3,FALSE))</f>
        <v>Eje Transversal 4 Gobierno Legitimo, Fortalecimiento Local y Eficiencia</v>
      </c>
      <c r="N266" s="155" t="s">
        <v>876</v>
      </c>
      <c r="O266" s="164">
        <v>899999115</v>
      </c>
      <c r="P266" s="150" t="s">
        <v>930</v>
      </c>
      <c r="Q266" s="157">
        <v>38042289</v>
      </c>
      <c r="R266" s="158"/>
      <c r="S266" s="159"/>
      <c r="T266" s="160"/>
      <c r="U266" s="157"/>
      <c r="V266" s="161">
        <f t="shared" si="8"/>
        <v>38042289</v>
      </c>
      <c r="W266" s="162">
        <v>38042289</v>
      </c>
      <c r="X266" s="163">
        <v>44005</v>
      </c>
      <c r="Y266" s="163">
        <v>44015</v>
      </c>
      <c r="Z266" s="163">
        <v>44074</v>
      </c>
      <c r="AA266" s="145">
        <v>30</v>
      </c>
      <c r="AB266" s="145">
        <v>1</v>
      </c>
      <c r="AC266" s="145">
        <v>30</v>
      </c>
      <c r="AD266" s="164"/>
      <c r="AE266" s="165"/>
      <c r="AF266" s="163"/>
      <c r="AG266" s="157"/>
      <c r="AH266" s="146"/>
      <c r="AI266" s="146"/>
      <c r="AJ266" s="146" t="s">
        <v>1471</v>
      </c>
      <c r="AK266" s="146"/>
      <c r="AL266" s="166">
        <f t="shared" si="7"/>
        <v>1</v>
      </c>
      <c r="AM266" s="177">
        <f>IF(SUMPRODUCT((A$14:A266=A266)*(B$14:B266=B266)*(D$14:D266=D266))&gt;1,0,1)</f>
        <v>1</v>
      </c>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c r="CV266" s="178"/>
      <c r="CW266" s="178"/>
      <c r="CX266" s="178"/>
      <c r="CY266" s="178"/>
      <c r="CZ266" s="178"/>
      <c r="DA266" s="178"/>
      <c r="DB266" s="178"/>
      <c r="DC266" s="178"/>
      <c r="DD266" s="178"/>
      <c r="DE266" s="178"/>
      <c r="DF266" s="178"/>
      <c r="DG266" s="178"/>
      <c r="DH266" s="178"/>
      <c r="DI266" s="178"/>
      <c r="DJ266" s="178"/>
      <c r="DK266" s="178"/>
      <c r="DL266" s="178"/>
      <c r="DM266" s="178"/>
      <c r="DN266" s="178"/>
      <c r="DO266" s="178"/>
      <c r="DP266" s="178"/>
      <c r="DQ266" s="178"/>
      <c r="DR266" s="178"/>
      <c r="DS266" s="178"/>
      <c r="DT266" s="178"/>
      <c r="DU266" s="178"/>
      <c r="DV266" s="178"/>
      <c r="DW266" s="178"/>
      <c r="DX266" s="178"/>
      <c r="DY266" s="178"/>
      <c r="DZ266" s="178"/>
      <c r="EA266" s="178"/>
      <c r="EB266" s="178"/>
      <c r="EC266" s="178"/>
      <c r="ED266" s="178"/>
      <c r="EE266" s="178"/>
      <c r="EF266" s="178"/>
      <c r="EG266" s="178"/>
      <c r="EH266" s="178"/>
      <c r="EI266" s="178"/>
      <c r="EJ266" s="178"/>
      <c r="EK266" s="178"/>
      <c r="EL266" s="178"/>
      <c r="EM266" s="178"/>
      <c r="EN266" s="178"/>
      <c r="EO266" s="178"/>
      <c r="EP266" s="178"/>
      <c r="EQ266" s="178"/>
      <c r="ER266" s="178"/>
      <c r="ES266" s="178"/>
      <c r="ET266" s="178"/>
      <c r="EU266" s="178"/>
      <c r="EV266" s="178"/>
      <c r="EW266" s="178"/>
      <c r="EX266" s="178"/>
      <c r="EY266" s="178"/>
      <c r="EZ266" s="178"/>
      <c r="FA266" s="178"/>
      <c r="FB266" s="178"/>
      <c r="FC266" s="178"/>
      <c r="FD266" s="178"/>
      <c r="FE266" s="178"/>
      <c r="FF266" s="178"/>
      <c r="FG266" s="178"/>
      <c r="FH266" s="178"/>
      <c r="FI266" s="178"/>
      <c r="FJ266" s="178"/>
      <c r="FK266" s="178"/>
      <c r="FL266" s="178"/>
      <c r="FM266" s="178"/>
      <c r="FN266" s="178"/>
      <c r="FO266" s="178"/>
      <c r="FP266" s="178"/>
      <c r="FQ266" s="178"/>
      <c r="FR266" s="178"/>
      <c r="FS266" s="178"/>
      <c r="FT266" s="178"/>
      <c r="FU266" s="178"/>
      <c r="FV266" s="178"/>
    </row>
    <row r="267" spans="1:178" ht="45" customHeight="1" x14ac:dyDescent="0.25">
      <c r="A267" s="146">
        <v>1882020</v>
      </c>
      <c r="B267" s="145">
        <v>2020</v>
      </c>
      <c r="C267" s="144" t="s">
        <v>345</v>
      </c>
      <c r="D267" s="148" t="s">
        <v>1565</v>
      </c>
      <c r="E267" s="150" t="s">
        <v>137</v>
      </c>
      <c r="F267" s="148" t="s">
        <v>32</v>
      </c>
      <c r="G267" s="149" t="s">
        <v>158</v>
      </c>
      <c r="H267" s="150" t="s">
        <v>659</v>
      </c>
      <c r="I267" s="151" t="s">
        <v>132</v>
      </c>
      <c r="J267" s="152" t="s">
        <v>352</v>
      </c>
      <c r="K267" s="153">
        <v>45</v>
      </c>
      <c r="L267" s="154" t="str">
        <f>IF(ISERROR(VLOOKUP(K267,Eje_Pilar_Prop!$C$2:$E$104,2,FALSE))," ",VLOOKUP(K267,Eje_Pilar_Prop!$C$2:$E$104,2,FALSE))</f>
        <v>Gobernanza e influencia local, regional e internacional</v>
      </c>
      <c r="M267" s="154" t="str">
        <f>IF(ISERROR(VLOOKUP(K267,Eje_Pilar_Prop!$C$2:$E$104,3,FALSE))," ",VLOOKUP(K267,Eje_Pilar_Prop!$C$2:$E$104,3,FALSE))</f>
        <v>Eje Transversal 4 Gobierno Legitimo, Fortalecimiento Local y Eficiencia</v>
      </c>
      <c r="N267" s="155" t="s">
        <v>874</v>
      </c>
      <c r="O267" s="164">
        <v>41637669</v>
      </c>
      <c r="P267" s="150" t="s">
        <v>968</v>
      </c>
      <c r="Q267" s="157">
        <v>37800000</v>
      </c>
      <c r="R267" s="158"/>
      <c r="S267" s="159"/>
      <c r="T267" s="160">
        <v>1</v>
      </c>
      <c r="U267" s="157">
        <v>6300000</v>
      </c>
      <c r="V267" s="161">
        <f t="shared" si="8"/>
        <v>44100000</v>
      </c>
      <c r="W267" s="162">
        <v>31500000</v>
      </c>
      <c r="X267" s="163">
        <v>44008</v>
      </c>
      <c r="Y267" s="163">
        <v>44013</v>
      </c>
      <c r="Z267" s="163">
        <v>44227</v>
      </c>
      <c r="AA267" s="145">
        <v>180</v>
      </c>
      <c r="AB267" s="145">
        <v>1</v>
      </c>
      <c r="AC267" s="145">
        <v>30</v>
      </c>
      <c r="AD267" s="164"/>
      <c r="AE267" s="165"/>
      <c r="AF267" s="163"/>
      <c r="AG267" s="157"/>
      <c r="AH267" s="146"/>
      <c r="AI267" s="146" t="s">
        <v>1471</v>
      </c>
      <c r="AJ267" s="146"/>
      <c r="AK267" s="146"/>
      <c r="AL267" s="166">
        <f t="shared" si="7"/>
        <v>0.7142857142857143</v>
      </c>
      <c r="AM267" s="177">
        <f>IF(SUMPRODUCT((A$14:A267=A267)*(B$14:B267=B267)*(D$14:D267=D267))&gt;1,0,1)</f>
        <v>1</v>
      </c>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c r="CV267" s="178"/>
      <c r="CW267" s="178"/>
      <c r="CX267" s="178"/>
      <c r="CY267" s="178"/>
      <c r="CZ267" s="178"/>
      <c r="DA267" s="178"/>
      <c r="DB267" s="178"/>
      <c r="DC267" s="178"/>
      <c r="DD267" s="178"/>
      <c r="DE267" s="178"/>
      <c r="DF267" s="178"/>
      <c r="DG267" s="178"/>
      <c r="DH267" s="178"/>
      <c r="DI267" s="178"/>
      <c r="DJ267" s="178"/>
      <c r="DK267" s="178"/>
      <c r="DL267" s="178"/>
      <c r="DM267" s="178"/>
      <c r="DN267" s="178"/>
      <c r="DO267" s="178"/>
      <c r="DP267" s="178"/>
      <c r="DQ267" s="178"/>
      <c r="DR267" s="178"/>
      <c r="DS267" s="178"/>
      <c r="DT267" s="178"/>
      <c r="DU267" s="178"/>
      <c r="DV267" s="178"/>
      <c r="DW267" s="178"/>
      <c r="DX267" s="178"/>
      <c r="DY267" s="178"/>
      <c r="DZ267" s="178"/>
      <c r="EA267" s="178"/>
      <c r="EB267" s="178"/>
      <c r="EC267" s="178"/>
      <c r="ED267" s="178"/>
      <c r="EE267" s="178"/>
      <c r="EF267" s="178"/>
      <c r="EG267" s="178"/>
      <c r="EH267" s="178"/>
      <c r="EI267" s="178"/>
      <c r="EJ267" s="178"/>
      <c r="EK267" s="178"/>
      <c r="EL267" s="178"/>
      <c r="EM267" s="178"/>
      <c r="EN267" s="178"/>
      <c r="EO267" s="178"/>
      <c r="EP267" s="178"/>
      <c r="EQ267" s="178"/>
      <c r="ER267" s="178"/>
      <c r="ES267" s="178"/>
      <c r="ET267" s="178"/>
      <c r="EU267" s="178"/>
      <c r="EV267" s="178"/>
      <c r="EW267" s="178"/>
      <c r="EX267" s="178"/>
      <c r="EY267" s="178"/>
      <c r="EZ267" s="178"/>
      <c r="FA267" s="178"/>
      <c r="FB267" s="178"/>
      <c r="FC267" s="178"/>
      <c r="FD267" s="178"/>
      <c r="FE267" s="178"/>
      <c r="FF267" s="178"/>
      <c r="FG267" s="178"/>
      <c r="FH267" s="178"/>
      <c r="FI267" s="178"/>
      <c r="FJ267" s="178"/>
      <c r="FK267" s="178"/>
      <c r="FL267" s="178"/>
      <c r="FM267" s="178"/>
      <c r="FN267" s="178"/>
      <c r="FO267" s="178"/>
      <c r="FP267" s="178"/>
      <c r="FQ267" s="178"/>
      <c r="FR267" s="178"/>
      <c r="FS267" s="178"/>
      <c r="FT267" s="178"/>
      <c r="FU267" s="178"/>
      <c r="FV267" s="178"/>
    </row>
    <row r="268" spans="1:178" ht="45" customHeight="1" x14ac:dyDescent="0.25">
      <c r="A268" s="146">
        <v>1892020</v>
      </c>
      <c r="B268" s="145">
        <v>2020</v>
      </c>
      <c r="C268" s="144" t="s">
        <v>345</v>
      </c>
      <c r="D268" s="148" t="s">
        <v>1566</v>
      </c>
      <c r="E268" s="150" t="s">
        <v>137</v>
      </c>
      <c r="F268" s="148" t="s">
        <v>32</v>
      </c>
      <c r="G268" s="149" t="s">
        <v>158</v>
      </c>
      <c r="H268" s="150" t="s">
        <v>658</v>
      </c>
      <c r="I268" s="151" t="s">
        <v>132</v>
      </c>
      <c r="J268" s="152" t="s">
        <v>352</v>
      </c>
      <c r="K268" s="153">
        <v>45</v>
      </c>
      <c r="L268" s="154" t="str">
        <f>IF(ISERROR(VLOOKUP(K268,Eje_Pilar_Prop!$C$2:$E$104,2,FALSE))," ",VLOOKUP(K268,Eje_Pilar_Prop!$C$2:$E$104,2,FALSE))</f>
        <v>Gobernanza e influencia local, regional e internacional</v>
      </c>
      <c r="M268" s="154" t="str">
        <f>IF(ISERROR(VLOOKUP(K268,Eje_Pilar_Prop!$C$2:$E$104,3,FALSE))," ",VLOOKUP(K268,Eje_Pilar_Prop!$C$2:$E$104,3,FALSE))</f>
        <v>Eje Transversal 4 Gobierno Legitimo, Fortalecimiento Local y Eficiencia</v>
      </c>
      <c r="N268" s="155" t="s">
        <v>874</v>
      </c>
      <c r="O268" s="164">
        <v>1015435607</v>
      </c>
      <c r="P268" s="150" t="s">
        <v>1115</v>
      </c>
      <c r="Q268" s="157">
        <v>10000000</v>
      </c>
      <c r="R268" s="158"/>
      <c r="S268" s="159"/>
      <c r="T268" s="160">
        <v>1</v>
      </c>
      <c r="U268" s="157">
        <v>586667</v>
      </c>
      <c r="V268" s="161">
        <f t="shared" si="8"/>
        <v>10586667</v>
      </c>
      <c r="W268" s="162">
        <v>10336667</v>
      </c>
      <c r="X268" s="163">
        <v>44012</v>
      </c>
      <c r="Y268" s="163">
        <v>44013</v>
      </c>
      <c r="Z268" s="163">
        <v>44134</v>
      </c>
      <c r="AA268" s="145">
        <v>120</v>
      </c>
      <c r="AB268" s="145"/>
      <c r="AC268" s="145"/>
      <c r="AD268" s="164">
        <v>1015435607</v>
      </c>
      <c r="AE268" s="165" t="s">
        <v>1069</v>
      </c>
      <c r="AF268" s="163">
        <v>44095</v>
      </c>
      <c r="AG268" s="157"/>
      <c r="AH268" s="146"/>
      <c r="AI268" s="146"/>
      <c r="AJ268" s="146" t="s">
        <v>1471</v>
      </c>
      <c r="AK268" s="146"/>
      <c r="AL268" s="166">
        <f t="shared" si="7"/>
        <v>0.97638539117174461</v>
      </c>
      <c r="AM268" s="177">
        <f>IF(SUMPRODUCT((A$14:A268=A268)*(B$14:B268=B268)*(D$14:D268=D268))&gt;1,0,1)</f>
        <v>1</v>
      </c>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c r="CV268" s="178"/>
      <c r="CW268" s="178"/>
      <c r="CX268" s="178"/>
      <c r="CY268" s="178"/>
      <c r="CZ268" s="178"/>
      <c r="DA268" s="178"/>
      <c r="DB268" s="178"/>
      <c r="DC268" s="178"/>
      <c r="DD268" s="178"/>
      <c r="DE268" s="178"/>
      <c r="DF268" s="178"/>
      <c r="DG268" s="178"/>
      <c r="DH268" s="178"/>
      <c r="DI268" s="178"/>
      <c r="DJ268" s="178"/>
      <c r="DK268" s="178"/>
      <c r="DL268" s="178"/>
      <c r="DM268" s="178"/>
      <c r="DN268" s="178"/>
      <c r="DO268" s="178"/>
      <c r="DP268" s="178"/>
      <c r="DQ268" s="178"/>
      <c r="DR268" s="178"/>
      <c r="DS268" s="178"/>
      <c r="DT268" s="178"/>
      <c r="DU268" s="178"/>
      <c r="DV268" s="178"/>
      <c r="DW268" s="178"/>
      <c r="DX268" s="178"/>
      <c r="DY268" s="178"/>
      <c r="DZ268" s="178"/>
      <c r="EA268" s="178"/>
      <c r="EB268" s="178"/>
      <c r="EC268" s="178"/>
      <c r="ED268" s="178"/>
      <c r="EE268" s="178"/>
      <c r="EF268" s="178"/>
      <c r="EG268" s="178"/>
      <c r="EH268" s="178"/>
      <c r="EI268" s="178"/>
      <c r="EJ268" s="178"/>
      <c r="EK268" s="178"/>
      <c r="EL268" s="178"/>
      <c r="EM268" s="178"/>
      <c r="EN268" s="178"/>
      <c r="EO268" s="178"/>
      <c r="EP268" s="178"/>
      <c r="EQ268" s="178"/>
      <c r="ER268" s="178"/>
      <c r="ES268" s="178"/>
      <c r="ET268" s="178"/>
      <c r="EU268" s="178"/>
      <c r="EV268" s="178"/>
      <c r="EW268" s="178"/>
      <c r="EX268" s="178"/>
      <c r="EY268" s="178"/>
      <c r="EZ268" s="178"/>
      <c r="FA268" s="178"/>
      <c r="FB268" s="178"/>
      <c r="FC268" s="178"/>
      <c r="FD268" s="178"/>
      <c r="FE268" s="178"/>
      <c r="FF268" s="178"/>
      <c r="FG268" s="178"/>
      <c r="FH268" s="178"/>
      <c r="FI268" s="178"/>
      <c r="FJ268" s="178"/>
      <c r="FK268" s="178"/>
      <c r="FL268" s="178"/>
      <c r="FM268" s="178"/>
      <c r="FN268" s="178"/>
      <c r="FO268" s="178"/>
      <c r="FP268" s="178"/>
      <c r="FQ268" s="178"/>
      <c r="FR268" s="178"/>
      <c r="FS268" s="178"/>
      <c r="FT268" s="178"/>
      <c r="FU268" s="178"/>
      <c r="FV268" s="178"/>
    </row>
    <row r="269" spans="1:178" ht="45" customHeight="1" x14ac:dyDescent="0.25">
      <c r="A269" s="146">
        <v>1902020</v>
      </c>
      <c r="B269" s="145">
        <v>2020</v>
      </c>
      <c r="C269" s="144" t="s">
        <v>345</v>
      </c>
      <c r="D269" s="148" t="s">
        <v>1567</v>
      </c>
      <c r="E269" s="150" t="s">
        <v>137</v>
      </c>
      <c r="F269" s="148" t="s">
        <v>32</v>
      </c>
      <c r="G269" s="149" t="s">
        <v>158</v>
      </c>
      <c r="H269" s="150" t="s">
        <v>657</v>
      </c>
      <c r="I269" s="151" t="s">
        <v>132</v>
      </c>
      <c r="J269" s="152" t="s">
        <v>352</v>
      </c>
      <c r="K269" s="153">
        <v>18</v>
      </c>
      <c r="L269" s="154" t="str">
        <f>IF(ISERROR(VLOOKUP(K269,Eje_Pilar_Prop!$C$2:$E$104,2,FALSE))," ",VLOOKUP(K269,Eje_Pilar_Prop!$C$2:$E$104,2,FALSE))</f>
        <v>Mejor movilidad para todos</v>
      </c>
      <c r="M269" s="154" t="str">
        <f>IF(ISERROR(VLOOKUP(K269,Eje_Pilar_Prop!$C$2:$E$104,3,FALSE))," ",VLOOKUP(K269,Eje_Pilar_Prop!$C$2:$E$104,3,FALSE))</f>
        <v>Pilar 2 Democracía Urbana</v>
      </c>
      <c r="N269" s="155" t="s">
        <v>885</v>
      </c>
      <c r="O269" s="164">
        <v>80237580</v>
      </c>
      <c r="P269" s="150" t="s">
        <v>1116</v>
      </c>
      <c r="Q269" s="157">
        <v>48000000</v>
      </c>
      <c r="R269" s="158"/>
      <c r="S269" s="159"/>
      <c r="T269" s="160"/>
      <c r="U269" s="157"/>
      <c r="V269" s="161">
        <f t="shared" si="8"/>
        <v>48000000</v>
      </c>
      <c r="W269" s="162">
        <v>40000000</v>
      </c>
      <c r="X269" s="163">
        <v>44008</v>
      </c>
      <c r="Y269" s="163">
        <v>44013</v>
      </c>
      <c r="Z269" s="163">
        <v>44196</v>
      </c>
      <c r="AA269" s="145">
        <v>180</v>
      </c>
      <c r="AB269" s="145"/>
      <c r="AC269" s="145"/>
      <c r="AD269" s="164"/>
      <c r="AE269" s="165"/>
      <c r="AF269" s="163"/>
      <c r="AG269" s="157"/>
      <c r="AH269" s="146"/>
      <c r="AI269" s="146"/>
      <c r="AJ269" s="146" t="s">
        <v>1471</v>
      </c>
      <c r="AK269" s="146"/>
      <c r="AL269" s="166">
        <f t="shared" si="7"/>
        <v>0.83333333333333337</v>
      </c>
      <c r="AM269" s="177">
        <f>IF(SUMPRODUCT((A$14:A269=A269)*(B$14:B269=B269)*(D$14:D269=D269))&gt;1,0,1)</f>
        <v>1</v>
      </c>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c r="CV269" s="178"/>
      <c r="CW269" s="178"/>
      <c r="CX269" s="178"/>
      <c r="CY269" s="178"/>
      <c r="CZ269" s="178"/>
      <c r="DA269" s="178"/>
      <c r="DB269" s="178"/>
      <c r="DC269" s="178"/>
      <c r="DD269" s="178"/>
      <c r="DE269" s="178"/>
      <c r="DF269" s="178"/>
      <c r="DG269" s="178"/>
      <c r="DH269" s="178"/>
      <c r="DI269" s="178"/>
      <c r="DJ269" s="178"/>
      <c r="DK269" s="178"/>
      <c r="DL269" s="178"/>
      <c r="DM269" s="178"/>
      <c r="DN269" s="178"/>
      <c r="DO269" s="178"/>
      <c r="DP269" s="178"/>
      <c r="DQ269" s="178"/>
      <c r="DR269" s="178"/>
      <c r="DS269" s="178"/>
      <c r="DT269" s="178"/>
      <c r="DU269" s="178"/>
      <c r="DV269" s="178"/>
      <c r="DW269" s="178"/>
      <c r="DX269" s="178"/>
      <c r="DY269" s="178"/>
      <c r="DZ269" s="178"/>
      <c r="EA269" s="178"/>
      <c r="EB269" s="178"/>
      <c r="EC269" s="178"/>
      <c r="ED269" s="178"/>
      <c r="EE269" s="178"/>
      <c r="EF269" s="178"/>
      <c r="EG269" s="178"/>
      <c r="EH269" s="178"/>
      <c r="EI269" s="178"/>
      <c r="EJ269" s="178"/>
      <c r="EK269" s="178"/>
      <c r="EL269" s="178"/>
      <c r="EM269" s="178"/>
      <c r="EN269" s="178"/>
      <c r="EO269" s="178"/>
      <c r="EP269" s="178"/>
      <c r="EQ269" s="178"/>
      <c r="ER269" s="178"/>
      <c r="ES269" s="178"/>
      <c r="ET269" s="178"/>
      <c r="EU269" s="178"/>
      <c r="EV269" s="178"/>
      <c r="EW269" s="178"/>
      <c r="EX269" s="178"/>
      <c r="EY269" s="178"/>
      <c r="EZ269" s="178"/>
      <c r="FA269" s="178"/>
      <c r="FB269" s="178"/>
      <c r="FC269" s="178"/>
      <c r="FD269" s="178"/>
      <c r="FE269" s="178"/>
      <c r="FF269" s="178"/>
      <c r="FG269" s="178"/>
      <c r="FH269" s="178"/>
      <c r="FI269" s="178"/>
      <c r="FJ269" s="178"/>
      <c r="FK269" s="178"/>
      <c r="FL269" s="178"/>
      <c r="FM269" s="178"/>
      <c r="FN269" s="178"/>
      <c r="FO269" s="178"/>
      <c r="FP269" s="178"/>
      <c r="FQ269" s="178"/>
      <c r="FR269" s="178"/>
      <c r="FS269" s="178"/>
      <c r="FT269" s="178"/>
      <c r="FU269" s="178"/>
      <c r="FV269" s="178"/>
    </row>
    <row r="270" spans="1:178" ht="45" customHeight="1" x14ac:dyDescent="0.25">
      <c r="A270" s="146">
        <v>1912020</v>
      </c>
      <c r="B270" s="145">
        <v>2020</v>
      </c>
      <c r="C270" s="144" t="s">
        <v>345</v>
      </c>
      <c r="D270" s="148" t="s">
        <v>1559</v>
      </c>
      <c r="E270" s="150" t="s">
        <v>137</v>
      </c>
      <c r="F270" s="148" t="s">
        <v>32</v>
      </c>
      <c r="G270" s="149" t="s">
        <v>158</v>
      </c>
      <c r="H270" s="150" t="s">
        <v>656</v>
      </c>
      <c r="I270" s="151" t="s">
        <v>132</v>
      </c>
      <c r="J270" s="152" t="s">
        <v>352</v>
      </c>
      <c r="K270" s="153">
        <v>45</v>
      </c>
      <c r="L270" s="154" t="str">
        <f>IF(ISERROR(VLOOKUP(K270,Eje_Pilar_Prop!$C$2:$E$104,2,FALSE))," ",VLOOKUP(K270,Eje_Pilar_Prop!$C$2:$E$104,2,FALSE))</f>
        <v>Gobernanza e influencia local, regional e internacional</v>
      </c>
      <c r="M270" s="154" t="str">
        <f>IF(ISERROR(VLOOKUP(K270,Eje_Pilar_Prop!$C$2:$E$104,3,FALSE))," ",VLOOKUP(K270,Eje_Pilar_Prop!$C$2:$E$104,3,FALSE))</f>
        <v>Eje Transversal 4 Gobierno Legitimo, Fortalecimiento Local y Eficiencia</v>
      </c>
      <c r="N270" s="155" t="s">
        <v>874</v>
      </c>
      <c r="O270" s="164">
        <v>1110530826</v>
      </c>
      <c r="P270" s="150" t="s">
        <v>1117</v>
      </c>
      <c r="Q270" s="157">
        <v>25200000</v>
      </c>
      <c r="R270" s="158"/>
      <c r="S270" s="159"/>
      <c r="T270" s="160"/>
      <c r="U270" s="157"/>
      <c r="V270" s="161">
        <f t="shared" si="8"/>
        <v>25200000</v>
      </c>
      <c r="W270" s="162">
        <v>24780000</v>
      </c>
      <c r="X270" s="163">
        <v>44015</v>
      </c>
      <c r="Y270" s="163">
        <v>44015</v>
      </c>
      <c r="Z270" s="163">
        <v>44137</v>
      </c>
      <c r="AA270" s="145">
        <v>120</v>
      </c>
      <c r="AB270" s="145"/>
      <c r="AC270" s="145"/>
      <c r="AD270" s="164"/>
      <c r="AE270" s="165"/>
      <c r="AF270" s="163"/>
      <c r="AG270" s="157"/>
      <c r="AH270" s="146"/>
      <c r="AI270" s="146"/>
      <c r="AJ270" s="146" t="s">
        <v>1471</v>
      </c>
      <c r="AK270" s="146"/>
      <c r="AL270" s="166">
        <f t="shared" si="7"/>
        <v>0.98333333333333328</v>
      </c>
      <c r="AM270" s="177">
        <f>IF(SUMPRODUCT((A$14:A270=A270)*(B$14:B270=B270)*(D$14:D270=D270))&gt;1,0,1)</f>
        <v>1</v>
      </c>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c r="CV270" s="178"/>
      <c r="CW270" s="178"/>
      <c r="CX270" s="178"/>
      <c r="CY270" s="178"/>
      <c r="CZ270" s="178"/>
      <c r="DA270" s="178"/>
      <c r="DB270" s="178"/>
      <c r="DC270" s="178"/>
      <c r="DD270" s="178"/>
      <c r="DE270" s="178"/>
      <c r="DF270" s="178"/>
      <c r="DG270" s="178"/>
      <c r="DH270" s="178"/>
      <c r="DI270" s="178"/>
      <c r="DJ270" s="178"/>
      <c r="DK270" s="178"/>
      <c r="DL270" s="178"/>
      <c r="DM270" s="178"/>
      <c r="DN270" s="178"/>
      <c r="DO270" s="178"/>
      <c r="DP270" s="178"/>
      <c r="DQ270" s="178"/>
      <c r="DR270" s="178"/>
      <c r="DS270" s="178"/>
      <c r="DT270" s="178"/>
      <c r="DU270" s="178"/>
      <c r="DV270" s="178"/>
      <c r="DW270" s="178"/>
      <c r="DX270" s="178"/>
      <c r="DY270" s="178"/>
      <c r="DZ270" s="178"/>
      <c r="EA270" s="178"/>
      <c r="EB270" s="178"/>
      <c r="EC270" s="178"/>
      <c r="ED270" s="178"/>
      <c r="EE270" s="178"/>
      <c r="EF270" s="178"/>
      <c r="EG270" s="178"/>
      <c r="EH270" s="178"/>
      <c r="EI270" s="178"/>
      <c r="EJ270" s="178"/>
      <c r="EK270" s="178"/>
      <c r="EL270" s="178"/>
      <c r="EM270" s="178"/>
      <c r="EN270" s="178"/>
      <c r="EO270" s="178"/>
      <c r="EP270" s="178"/>
      <c r="EQ270" s="178"/>
      <c r="ER270" s="178"/>
      <c r="ES270" s="178"/>
      <c r="ET270" s="178"/>
      <c r="EU270" s="178"/>
      <c r="EV270" s="178"/>
      <c r="EW270" s="178"/>
      <c r="EX270" s="178"/>
      <c r="EY270" s="178"/>
      <c r="EZ270" s="178"/>
      <c r="FA270" s="178"/>
      <c r="FB270" s="178"/>
      <c r="FC270" s="178"/>
      <c r="FD270" s="178"/>
      <c r="FE270" s="178"/>
      <c r="FF270" s="178"/>
      <c r="FG270" s="178"/>
      <c r="FH270" s="178"/>
      <c r="FI270" s="178"/>
      <c r="FJ270" s="178"/>
      <c r="FK270" s="178"/>
      <c r="FL270" s="178"/>
      <c r="FM270" s="178"/>
      <c r="FN270" s="178"/>
      <c r="FO270" s="178"/>
      <c r="FP270" s="178"/>
      <c r="FQ270" s="178"/>
      <c r="FR270" s="178"/>
      <c r="FS270" s="178"/>
      <c r="FT270" s="178"/>
      <c r="FU270" s="178"/>
      <c r="FV270" s="178"/>
    </row>
    <row r="271" spans="1:178" ht="45" customHeight="1" x14ac:dyDescent="0.25">
      <c r="A271" s="146">
        <v>1922020</v>
      </c>
      <c r="B271" s="145">
        <v>2020</v>
      </c>
      <c r="C271" s="144" t="s">
        <v>345</v>
      </c>
      <c r="D271" s="148" t="s">
        <v>1568</v>
      </c>
      <c r="E271" s="150" t="s">
        <v>137</v>
      </c>
      <c r="F271" s="148" t="s">
        <v>32</v>
      </c>
      <c r="G271" s="149" t="s">
        <v>158</v>
      </c>
      <c r="H271" s="150" t="s">
        <v>655</v>
      </c>
      <c r="I271" s="151" t="s">
        <v>132</v>
      </c>
      <c r="J271" s="152" t="s">
        <v>352</v>
      </c>
      <c r="K271" s="153">
        <v>45</v>
      </c>
      <c r="L271" s="154" t="str">
        <f>IF(ISERROR(VLOOKUP(K271,Eje_Pilar_Prop!$C$2:$E$104,2,FALSE))," ",VLOOKUP(K271,Eje_Pilar_Prop!$C$2:$E$104,2,FALSE))</f>
        <v>Gobernanza e influencia local, regional e internacional</v>
      </c>
      <c r="M271" s="154" t="str">
        <f>IF(ISERROR(VLOOKUP(K271,Eje_Pilar_Prop!$C$2:$E$104,3,FALSE))," ",VLOOKUP(K271,Eje_Pilar_Prop!$C$2:$E$104,3,FALSE))</f>
        <v>Eje Transversal 4 Gobierno Legitimo, Fortalecimiento Local y Eficiencia</v>
      </c>
      <c r="N271" s="155" t="s">
        <v>874</v>
      </c>
      <c r="O271" s="164">
        <v>79244238</v>
      </c>
      <c r="P271" s="150" t="s">
        <v>997</v>
      </c>
      <c r="Q271" s="157">
        <v>37800000</v>
      </c>
      <c r="R271" s="158"/>
      <c r="S271" s="159"/>
      <c r="T271" s="160">
        <v>1</v>
      </c>
      <c r="U271" s="157">
        <v>5250000</v>
      </c>
      <c r="V271" s="161">
        <f t="shared" si="8"/>
        <v>43050000</v>
      </c>
      <c r="W271" s="162">
        <v>30450000</v>
      </c>
      <c r="X271" s="163">
        <v>44015</v>
      </c>
      <c r="Y271" s="163">
        <v>44018</v>
      </c>
      <c r="Z271" s="163">
        <v>44227</v>
      </c>
      <c r="AA271" s="145">
        <v>180</v>
      </c>
      <c r="AB271" s="145">
        <v>1</v>
      </c>
      <c r="AC271" s="145">
        <v>30</v>
      </c>
      <c r="AD271" s="164"/>
      <c r="AE271" s="165"/>
      <c r="AF271" s="163"/>
      <c r="AG271" s="157"/>
      <c r="AH271" s="146"/>
      <c r="AI271" s="146" t="s">
        <v>1471</v>
      </c>
      <c r="AJ271" s="146"/>
      <c r="AK271" s="146"/>
      <c r="AL271" s="166">
        <f t="shared" si="7"/>
        <v>0.70731707317073167</v>
      </c>
      <c r="AM271" s="177">
        <f>IF(SUMPRODUCT((A$14:A271=A271)*(B$14:B271=B271)*(D$14:D271=D271))&gt;1,0,1)</f>
        <v>1</v>
      </c>
      <c r="AN271" s="178"/>
      <c r="AO271" s="178"/>
      <c r="AP271" s="178"/>
      <c r="AQ271" s="178"/>
      <c r="AR271" s="178"/>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c r="CV271" s="178"/>
      <c r="CW271" s="178"/>
      <c r="CX271" s="178"/>
      <c r="CY271" s="178"/>
      <c r="CZ271" s="178"/>
      <c r="DA271" s="178"/>
      <c r="DB271" s="178"/>
      <c r="DC271" s="178"/>
      <c r="DD271" s="178"/>
      <c r="DE271" s="178"/>
      <c r="DF271" s="178"/>
      <c r="DG271" s="178"/>
      <c r="DH271" s="178"/>
      <c r="DI271" s="178"/>
      <c r="DJ271" s="178"/>
      <c r="DK271" s="178"/>
      <c r="DL271" s="178"/>
      <c r="DM271" s="178"/>
      <c r="DN271" s="178"/>
      <c r="DO271" s="178"/>
      <c r="DP271" s="178"/>
      <c r="DQ271" s="178"/>
      <c r="DR271" s="178"/>
      <c r="DS271" s="178"/>
      <c r="DT271" s="178"/>
      <c r="DU271" s="178"/>
      <c r="DV271" s="178"/>
      <c r="DW271" s="178"/>
      <c r="DX271" s="178"/>
      <c r="DY271" s="178"/>
      <c r="DZ271" s="178"/>
      <c r="EA271" s="178"/>
      <c r="EB271" s="178"/>
      <c r="EC271" s="178"/>
      <c r="ED271" s="178"/>
      <c r="EE271" s="178"/>
      <c r="EF271" s="178"/>
      <c r="EG271" s="178"/>
      <c r="EH271" s="178"/>
      <c r="EI271" s="178"/>
      <c r="EJ271" s="178"/>
      <c r="EK271" s="178"/>
      <c r="EL271" s="178"/>
      <c r="EM271" s="178"/>
      <c r="EN271" s="178"/>
      <c r="EO271" s="178"/>
      <c r="EP271" s="178"/>
      <c r="EQ271" s="178"/>
      <c r="ER271" s="178"/>
      <c r="ES271" s="178"/>
      <c r="ET271" s="178"/>
      <c r="EU271" s="178"/>
      <c r="EV271" s="178"/>
      <c r="EW271" s="178"/>
      <c r="EX271" s="178"/>
      <c r="EY271" s="178"/>
      <c r="EZ271" s="178"/>
      <c r="FA271" s="178"/>
      <c r="FB271" s="178"/>
      <c r="FC271" s="178"/>
      <c r="FD271" s="178"/>
      <c r="FE271" s="178"/>
      <c r="FF271" s="178"/>
      <c r="FG271" s="178"/>
      <c r="FH271" s="178"/>
      <c r="FI271" s="178"/>
      <c r="FJ271" s="178"/>
      <c r="FK271" s="178"/>
      <c r="FL271" s="178"/>
      <c r="FM271" s="178"/>
      <c r="FN271" s="178"/>
      <c r="FO271" s="178"/>
      <c r="FP271" s="178"/>
      <c r="FQ271" s="178"/>
      <c r="FR271" s="178"/>
      <c r="FS271" s="178"/>
      <c r="FT271" s="178"/>
      <c r="FU271" s="178"/>
      <c r="FV271" s="178"/>
    </row>
    <row r="272" spans="1:178" ht="51" customHeight="1" x14ac:dyDescent="0.25">
      <c r="A272" s="146">
        <v>1932020</v>
      </c>
      <c r="B272" s="145">
        <v>2020</v>
      </c>
      <c r="C272" s="144" t="s">
        <v>345</v>
      </c>
      <c r="D272" s="148" t="s">
        <v>1569</v>
      </c>
      <c r="E272" s="150" t="s">
        <v>75</v>
      </c>
      <c r="F272" s="148" t="s">
        <v>32</v>
      </c>
      <c r="G272" s="149" t="s">
        <v>159</v>
      </c>
      <c r="H272" s="150" t="s">
        <v>654</v>
      </c>
      <c r="I272" s="151" t="s">
        <v>131</v>
      </c>
      <c r="J272" s="152"/>
      <c r="K272" s="153"/>
      <c r="L272" s="154" t="str">
        <f>IF(ISERROR(VLOOKUP(K272,Eje_Pilar_Prop!$C$2:$E$104,2,FALSE))," ",VLOOKUP(K272,Eje_Pilar_Prop!$C$2:$E$104,2,FALSE))</f>
        <v xml:space="preserve"> </v>
      </c>
      <c r="M272" s="154" t="str">
        <f>IF(ISERROR(VLOOKUP(K272,Eje_Pilar_Prop!$C$2:$E$104,3,FALSE))," ",VLOOKUP(K272,Eje_Pilar_Prop!$C$2:$E$104,3,FALSE))</f>
        <v xml:space="preserve"> </v>
      </c>
      <c r="N272" s="155" t="s">
        <v>897</v>
      </c>
      <c r="O272" s="164" t="s">
        <v>1599</v>
      </c>
      <c r="P272" s="150" t="s">
        <v>1118</v>
      </c>
      <c r="Q272" s="157">
        <v>105000000</v>
      </c>
      <c r="R272" s="158"/>
      <c r="S272" s="159"/>
      <c r="T272" s="160"/>
      <c r="U272" s="157"/>
      <c r="V272" s="161">
        <f t="shared" si="8"/>
        <v>105000000</v>
      </c>
      <c r="W272" s="162">
        <v>81200000</v>
      </c>
      <c r="X272" s="163">
        <v>44015</v>
      </c>
      <c r="Y272" s="163">
        <v>44017</v>
      </c>
      <c r="Z272" s="163">
        <v>44169</v>
      </c>
      <c r="AA272" s="145">
        <v>150</v>
      </c>
      <c r="AB272" s="145"/>
      <c r="AC272" s="145"/>
      <c r="AD272" s="164"/>
      <c r="AE272" s="165"/>
      <c r="AF272" s="163"/>
      <c r="AG272" s="157"/>
      <c r="AH272" s="146"/>
      <c r="AI272" s="146"/>
      <c r="AJ272" s="146" t="s">
        <v>1471</v>
      </c>
      <c r="AK272" s="146"/>
      <c r="AL272" s="166">
        <f t="shared" ref="AL272:AL335" si="9">IF(ISERROR(W272/V272),"-",(W272/V272))</f>
        <v>0.77333333333333332</v>
      </c>
      <c r="AM272" s="177">
        <f>IF(SUMPRODUCT((A$14:A272=A272)*(B$14:B272=B272)*(D$14:D272=D272))&gt;1,0,1)</f>
        <v>1</v>
      </c>
      <c r="AN272" s="178"/>
      <c r="AO272" s="178"/>
      <c r="AP272" s="178"/>
      <c r="AQ272" s="178"/>
      <c r="AR272" s="178"/>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c r="CV272" s="178"/>
      <c r="CW272" s="178"/>
      <c r="CX272" s="178"/>
      <c r="CY272" s="178"/>
      <c r="CZ272" s="178"/>
      <c r="DA272" s="178"/>
      <c r="DB272" s="178"/>
      <c r="DC272" s="178"/>
      <c r="DD272" s="178"/>
      <c r="DE272" s="178"/>
      <c r="DF272" s="178"/>
      <c r="DG272" s="178"/>
      <c r="DH272" s="178"/>
      <c r="DI272" s="178"/>
      <c r="DJ272" s="178"/>
      <c r="DK272" s="178"/>
      <c r="DL272" s="178"/>
      <c r="DM272" s="178"/>
      <c r="DN272" s="178"/>
      <c r="DO272" s="178"/>
      <c r="DP272" s="178"/>
      <c r="DQ272" s="178"/>
      <c r="DR272" s="178"/>
      <c r="DS272" s="178"/>
      <c r="DT272" s="178"/>
      <c r="DU272" s="178"/>
      <c r="DV272" s="178"/>
      <c r="DW272" s="178"/>
      <c r="DX272" s="178"/>
      <c r="DY272" s="178"/>
      <c r="DZ272" s="178"/>
      <c r="EA272" s="178"/>
      <c r="EB272" s="178"/>
      <c r="EC272" s="178"/>
      <c r="ED272" s="178"/>
      <c r="EE272" s="178"/>
      <c r="EF272" s="178"/>
      <c r="EG272" s="178"/>
      <c r="EH272" s="178"/>
      <c r="EI272" s="178"/>
      <c r="EJ272" s="178"/>
      <c r="EK272" s="178"/>
      <c r="EL272" s="178"/>
      <c r="EM272" s="178"/>
      <c r="EN272" s="178"/>
      <c r="EO272" s="178"/>
      <c r="EP272" s="178"/>
      <c r="EQ272" s="178"/>
      <c r="ER272" s="178"/>
      <c r="ES272" s="178"/>
      <c r="ET272" s="178"/>
      <c r="EU272" s="178"/>
      <c r="EV272" s="178"/>
      <c r="EW272" s="178"/>
      <c r="EX272" s="178"/>
      <c r="EY272" s="178"/>
      <c r="EZ272" s="178"/>
      <c r="FA272" s="178"/>
      <c r="FB272" s="178"/>
      <c r="FC272" s="178"/>
      <c r="FD272" s="178"/>
      <c r="FE272" s="178"/>
      <c r="FF272" s="178"/>
      <c r="FG272" s="178"/>
      <c r="FH272" s="178"/>
      <c r="FI272" s="178"/>
      <c r="FJ272" s="178"/>
      <c r="FK272" s="178"/>
      <c r="FL272" s="178"/>
      <c r="FM272" s="178"/>
      <c r="FN272" s="178"/>
      <c r="FO272" s="178"/>
      <c r="FP272" s="178"/>
      <c r="FQ272" s="178"/>
      <c r="FR272" s="178"/>
      <c r="FS272" s="178"/>
      <c r="FT272" s="178"/>
      <c r="FU272" s="178"/>
      <c r="FV272" s="178"/>
    </row>
    <row r="273" spans="1:178" ht="45" customHeight="1" x14ac:dyDescent="0.25">
      <c r="A273" s="146">
        <v>1942020</v>
      </c>
      <c r="B273" s="145">
        <v>2020</v>
      </c>
      <c r="C273" s="144" t="s">
        <v>345</v>
      </c>
      <c r="D273" s="148" t="s">
        <v>1559</v>
      </c>
      <c r="E273" s="150" t="s">
        <v>137</v>
      </c>
      <c r="F273" s="148" t="s">
        <v>32</v>
      </c>
      <c r="G273" s="149" t="s">
        <v>158</v>
      </c>
      <c r="H273" s="150" t="s">
        <v>653</v>
      </c>
      <c r="I273" s="151" t="s">
        <v>132</v>
      </c>
      <c r="J273" s="152" t="s">
        <v>352</v>
      </c>
      <c r="K273" s="153">
        <v>45</v>
      </c>
      <c r="L273" s="154" t="str">
        <f>IF(ISERROR(VLOOKUP(K273,Eje_Pilar_Prop!$C$2:$E$104,2,FALSE))," ",VLOOKUP(K273,Eje_Pilar_Prop!$C$2:$E$104,2,FALSE))</f>
        <v>Gobernanza e influencia local, regional e internacional</v>
      </c>
      <c r="M273" s="154" t="str">
        <f>IF(ISERROR(VLOOKUP(K273,Eje_Pilar_Prop!$C$2:$E$104,3,FALSE))," ",VLOOKUP(K273,Eje_Pilar_Prop!$C$2:$E$104,3,FALSE))</f>
        <v>Eje Transversal 4 Gobierno Legitimo, Fortalecimiento Local y Eficiencia</v>
      </c>
      <c r="N273" s="155" t="s">
        <v>874</v>
      </c>
      <c r="O273" s="164">
        <v>53067931</v>
      </c>
      <c r="P273" s="150" t="s">
        <v>1119</v>
      </c>
      <c r="Q273" s="157">
        <v>25200000</v>
      </c>
      <c r="R273" s="158"/>
      <c r="S273" s="159"/>
      <c r="T273" s="160">
        <v>1</v>
      </c>
      <c r="U273" s="157">
        <v>11550000</v>
      </c>
      <c r="V273" s="161">
        <f t="shared" ref="V273:V336" si="10">+Q273+S273+U273</f>
        <v>36750000</v>
      </c>
      <c r="W273" s="162">
        <v>30240000</v>
      </c>
      <c r="X273" s="163">
        <v>44018</v>
      </c>
      <c r="Y273" s="163">
        <v>44019</v>
      </c>
      <c r="Z273" s="163">
        <v>44196</v>
      </c>
      <c r="AA273" s="145">
        <v>120</v>
      </c>
      <c r="AB273" s="145">
        <v>1</v>
      </c>
      <c r="AC273" s="145">
        <v>55</v>
      </c>
      <c r="AD273" s="164"/>
      <c r="AE273" s="165"/>
      <c r="AF273" s="163"/>
      <c r="AG273" s="157"/>
      <c r="AH273" s="146"/>
      <c r="AI273" s="146"/>
      <c r="AJ273" s="146" t="s">
        <v>1471</v>
      </c>
      <c r="AK273" s="146"/>
      <c r="AL273" s="166">
        <f t="shared" si="9"/>
        <v>0.82285714285714284</v>
      </c>
      <c r="AM273" s="177">
        <f>IF(SUMPRODUCT((A$14:A273=A273)*(B$14:B273=B273)*(D$14:D273=D273))&gt;1,0,1)</f>
        <v>1</v>
      </c>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c r="CV273" s="178"/>
      <c r="CW273" s="178"/>
      <c r="CX273" s="178"/>
      <c r="CY273" s="178"/>
      <c r="CZ273" s="178"/>
      <c r="DA273" s="178"/>
      <c r="DB273" s="178"/>
      <c r="DC273" s="178"/>
      <c r="DD273" s="178"/>
      <c r="DE273" s="178"/>
      <c r="DF273" s="178"/>
      <c r="DG273" s="178"/>
      <c r="DH273" s="178"/>
      <c r="DI273" s="178"/>
      <c r="DJ273" s="178"/>
      <c r="DK273" s="178"/>
      <c r="DL273" s="178"/>
      <c r="DM273" s="178"/>
      <c r="DN273" s="178"/>
      <c r="DO273" s="178"/>
      <c r="DP273" s="178"/>
      <c r="DQ273" s="178"/>
      <c r="DR273" s="178"/>
      <c r="DS273" s="178"/>
      <c r="DT273" s="178"/>
      <c r="DU273" s="178"/>
      <c r="DV273" s="178"/>
      <c r="DW273" s="178"/>
      <c r="DX273" s="178"/>
      <c r="DY273" s="178"/>
      <c r="DZ273" s="178"/>
      <c r="EA273" s="178"/>
      <c r="EB273" s="178"/>
      <c r="EC273" s="178"/>
      <c r="ED273" s="178"/>
      <c r="EE273" s="178"/>
      <c r="EF273" s="178"/>
      <c r="EG273" s="178"/>
      <c r="EH273" s="178"/>
      <c r="EI273" s="178"/>
      <c r="EJ273" s="178"/>
      <c r="EK273" s="178"/>
      <c r="EL273" s="178"/>
      <c r="EM273" s="178"/>
      <c r="EN273" s="178"/>
      <c r="EO273" s="178"/>
      <c r="EP273" s="178"/>
      <c r="EQ273" s="178"/>
      <c r="ER273" s="178"/>
      <c r="ES273" s="178"/>
      <c r="ET273" s="178"/>
      <c r="EU273" s="178"/>
      <c r="EV273" s="178"/>
      <c r="EW273" s="178"/>
      <c r="EX273" s="178"/>
      <c r="EY273" s="178"/>
      <c r="EZ273" s="178"/>
      <c r="FA273" s="178"/>
      <c r="FB273" s="178"/>
      <c r="FC273" s="178"/>
      <c r="FD273" s="178"/>
      <c r="FE273" s="178"/>
      <c r="FF273" s="178"/>
      <c r="FG273" s="178"/>
      <c r="FH273" s="178"/>
      <c r="FI273" s="178"/>
      <c r="FJ273" s="178"/>
      <c r="FK273" s="178"/>
      <c r="FL273" s="178"/>
      <c r="FM273" s="178"/>
      <c r="FN273" s="178"/>
      <c r="FO273" s="178"/>
      <c r="FP273" s="178"/>
      <c r="FQ273" s="178"/>
      <c r="FR273" s="178"/>
      <c r="FS273" s="178"/>
      <c r="FT273" s="178"/>
      <c r="FU273" s="178"/>
      <c r="FV273" s="178"/>
    </row>
    <row r="274" spans="1:178" ht="45" customHeight="1" x14ac:dyDescent="0.25">
      <c r="A274" s="146">
        <v>1952020</v>
      </c>
      <c r="B274" s="145">
        <v>2020</v>
      </c>
      <c r="C274" s="144" t="s">
        <v>345</v>
      </c>
      <c r="D274" s="148" t="s">
        <v>1570</v>
      </c>
      <c r="E274" s="150" t="s">
        <v>137</v>
      </c>
      <c r="F274" s="148" t="s">
        <v>32</v>
      </c>
      <c r="G274" s="149" t="s">
        <v>158</v>
      </c>
      <c r="H274" s="150" t="s">
        <v>652</v>
      </c>
      <c r="I274" s="151" t="s">
        <v>132</v>
      </c>
      <c r="J274" s="152" t="s">
        <v>352</v>
      </c>
      <c r="K274" s="153">
        <v>45</v>
      </c>
      <c r="L274" s="154" t="str">
        <f>IF(ISERROR(VLOOKUP(K274,Eje_Pilar_Prop!$C$2:$E$104,2,FALSE))," ",VLOOKUP(K274,Eje_Pilar_Prop!$C$2:$E$104,2,FALSE))</f>
        <v>Gobernanza e influencia local, regional e internacional</v>
      </c>
      <c r="M274" s="154" t="str">
        <f>IF(ISERROR(VLOOKUP(K274,Eje_Pilar_Prop!$C$2:$E$104,3,FALSE))," ",VLOOKUP(K274,Eje_Pilar_Prop!$C$2:$E$104,3,FALSE))</f>
        <v>Eje Transversal 4 Gobierno Legitimo, Fortalecimiento Local y Eficiencia</v>
      </c>
      <c r="N274" s="155" t="s">
        <v>876</v>
      </c>
      <c r="O274" s="164">
        <v>52444244</v>
      </c>
      <c r="P274" s="150" t="s">
        <v>1120</v>
      </c>
      <c r="Q274" s="157">
        <v>48000000</v>
      </c>
      <c r="R274" s="158"/>
      <c r="S274" s="159"/>
      <c r="T274" s="160">
        <v>1</v>
      </c>
      <c r="U274" s="157">
        <v>6400000</v>
      </c>
      <c r="V274" s="161">
        <f t="shared" si="10"/>
        <v>54400000</v>
      </c>
      <c r="W274" s="162">
        <v>38400000</v>
      </c>
      <c r="X274" s="163">
        <v>44018</v>
      </c>
      <c r="Y274" s="163">
        <v>44019</v>
      </c>
      <c r="Z274" s="163">
        <v>44227</v>
      </c>
      <c r="AA274" s="145">
        <v>180</v>
      </c>
      <c r="AB274" s="145">
        <v>1</v>
      </c>
      <c r="AC274" s="145">
        <v>30</v>
      </c>
      <c r="AD274" s="164"/>
      <c r="AE274" s="165"/>
      <c r="AF274" s="163"/>
      <c r="AG274" s="157"/>
      <c r="AH274" s="146"/>
      <c r="AI274" s="146" t="s">
        <v>1471</v>
      </c>
      <c r="AJ274" s="146"/>
      <c r="AK274" s="146"/>
      <c r="AL274" s="166">
        <f t="shared" si="9"/>
        <v>0.70588235294117652</v>
      </c>
      <c r="AM274" s="177">
        <f>IF(SUMPRODUCT((A$14:A274=A274)*(B$14:B274=B274)*(D$14:D274=D274))&gt;1,0,1)</f>
        <v>1</v>
      </c>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c r="CV274" s="178"/>
      <c r="CW274" s="178"/>
      <c r="CX274" s="178"/>
      <c r="CY274" s="178"/>
      <c r="CZ274" s="178"/>
      <c r="DA274" s="178"/>
      <c r="DB274" s="178"/>
      <c r="DC274" s="178"/>
      <c r="DD274" s="178"/>
      <c r="DE274" s="178"/>
      <c r="DF274" s="178"/>
      <c r="DG274" s="178"/>
      <c r="DH274" s="178"/>
      <c r="DI274" s="178"/>
      <c r="DJ274" s="178"/>
      <c r="DK274" s="178"/>
      <c r="DL274" s="178"/>
      <c r="DM274" s="178"/>
      <c r="DN274" s="178"/>
      <c r="DO274" s="178"/>
      <c r="DP274" s="178"/>
      <c r="DQ274" s="178"/>
      <c r="DR274" s="178"/>
      <c r="DS274" s="178"/>
      <c r="DT274" s="178"/>
      <c r="DU274" s="178"/>
      <c r="DV274" s="178"/>
      <c r="DW274" s="178"/>
      <c r="DX274" s="178"/>
      <c r="DY274" s="178"/>
      <c r="DZ274" s="178"/>
      <c r="EA274" s="178"/>
      <c r="EB274" s="178"/>
      <c r="EC274" s="178"/>
      <c r="ED274" s="178"/>
      <c r="EE274" s="178"/>
      <c r="EF274" s="178"/>
      <c r="EG274" s="178"/>
      <c r="EH274" s="178"/>
      <c r="EI274" s="178"/>
      <c r="EJ274" s="178"/>
      <c r="EK274" s="178"/>
      <c r="EL274" s="178"/>
      <c r="EM274" s="178"/>
      <c r="EN274" s="178"/>
      <c r="EO274" s="178"/>
      <c r="EP274" s="178"/>
      <c r="EQ274" s="178"/>
      <c r="ER274" s="178"/>
      <c r="ES274" s="178"/>
      <c r="ET274" s="178"/>
      <c r="EU274" s="178"/>
      <c r="EV274" s="178"/>
      <c r="EW274" s="178"/>
      <c r="EX274" s="178"/>
      <c r="EY274" s="178"/>
      <c r="EZ274" s="178"/>
      <c r="FA274" s="178"/>
      <c r="FB274" s="178"/>
      <c r="FC274" s="178"/>
      <c r="FD274" s="178"/>
      <c r="FE274" s="178"/>
      <c r="FF274" s="178"/>
      <c r="FG274" s="178"/>
      <c r="FH274" s="178"/>
      <c r="FI274" s="178"/>
      <c r="FJ274" s="178"/>
      <c r="FK274" s="178"/>
      <c r="FL274" s="178"/>
      <c r="FM274" s="178"/>
      <c r="FN274" s="178"/>
      <c r="FO274" s="178"/>
      <c r="FP274" s="178"/>
      <c r="FQ274" s="178"/>
      <c r="FR274" s="178"/>
      <c r="FS274" s="178"/>
      <c r="FT274" s="178"/>
      <c r="FU274" s="178"/>
      <c r="FV274" s="178"/>
    </row>
    <row r="275" spans="1:178" ht="45" customHeight="1" x14ac:dyDescent="0.25">
      <c r="A275" s="146">
        <v>1962020</v>
      </c>
      <c r="B275" s="145">
        <v>2020</v>
      </c>
      <c r="C275" s="144" t="s">
        <v>345</v>
      </c>
      <c r="D275" s="148" t="s">
        <v>1571</v>
      </c>
      <c r="E275" s="150" t="s">
        <v>137</v>
      </c>
      <c r="F275" s="148" t="s">
        <v>32</v>
      </c>
      <c r="G275" s="149" t="s">
        <v>158</v>
      </c>
      <c r="H275" s="150" t="s">
        <v>651</v>
      </c>
      <c r="I275" s="151" t="s">
        <v>132</v>
      </c>
      <c r="J275" s="152" t="s">
        <v>352</v>
      </c>
      <c r="K275" s="153">
        <v>45</v>
      </c>
      <c r="L275" s="154" t="str">
        <f>IF(ISERROR(VLOOKUP(K275,Eje_Pilar_Prop!$C$2:$E$104,2,FALSE))," ",VLOOKUP(K275,Eje_Pilar_Prop!$C$2:$E$104,2,FALSE))</f>
        <v>Gobernanza e influencia local, regional e internacional</v>
      </c>
      <c r="M275" s="154" t="str">
        <f>IF(ISERROR(VLOOKUP(K275,Eje_Pilar_Prop!$C$2:$E$104,3,FALSE))," ",VLOOKUP(K275,Eje_Pilar_Prop!$C$2:$E$104,3,FALSE))</f>
        <v>Eje Transversal 4 Gobierno Legitimo, Fortalecimiento Local y Eficiencia</v>
      </c>
      <c r="N275" s="155" t="s">
        <v>877</v>
      </c>
      <c r="O275" s="164">
        <v>22658955</v>
      </c>
      <c r="P275" s="150" t="s">
        <v>1121</v>
      </c>
      <c r="Q275" s="157">
        <v>48000000</v>
      </c>
      <c r="R275" s="158"/>
      <c r="S275" s="159"/>
      <c r="T275" s="160"/>
      <c r="U275" s="157"/>
      <c r="V275" s="161">
        <f t="shared" si="10"/>
        <v>48000000</v>
      </c>
      <c r="W275" s="162">
        <v>37600000</v>
      </c>
      <c r="X275" s="163">
        <v>44019</v>
      </c>
      <c r="Y275" s="163">
        <v>44022</v>
      </c>
      <c r="Z275" s="163">
        <v>44196</v>
      </c>
      <c r="AA275" s="145">
        <v>180</v>
      </c>
      <c r="AB275" s="145"/>
      <c r="AC275" s="145"/>
      <c r="AD275" s="164"/>
      <c r="AE275" s="165"/>
      <c r="AF275" s="163"/>
      <c r="AG275" s="157"/>
      <c r="AH275" s="146"/>
      <c r="AI275" s="146"/>
      <c r="AJ275" s="146" t="s">
        <v>1471</v>
      </c>
      <c r="AK275" s="146"/>
      <c r="AL275" s="166">
        <f t="shared" si="9"/>
        <v>0.78333333333333333</v>
      </c>
      <c r="AM275" s="177">
        <f>IF(SUMPRODUCT((A$14:A275=A275)*(B$14:B275=B275)*(D$14:D275=D275))&gt;1,0,1)</f>
        <v>1</v>
      </c>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c r="CV275" s="178"/>
      <c r="CW275" s="178"/>
      <c r="CX275" s="178"/>
      <c r="CY275" s="178"/>
      <c r="CZ275" s="178"/>
      <c r="DA275" s="178"/>
      <c r="DB275" s="178"/>
      <c r="DC275" s="178"/>
      <c r="DD275" s="178"/>
      <c r="DE275" s="178"/>
      <c r="DF275" s="178"/>
      <c r="DG275" s="178"/>
      <c r="DH275" s="178"/>
      <c r="DI275" s="178"/>
      <c r="DJ275" s="178"/>
      <c r="DK275" s="178"/>
      <c r="DL275" s="178"/>
      <c r="DM275" s="178"/>
      <c r="DN275" s="178"/>
      <c r="DO275" s="178"/>
      <c r="DP275" s="178"/>
      <c r="DQ275" s="178"/>
      <c r="DR275" s="178"/>
      <c r="DS275" s="178"/>
      <c r="DT275" s="178"/>
      <c r="DU275" s="178"/>
      <c r="DV275" s="178"/>
      <c r="DW275" s="178"/>
      <c r="DX275" s="178"/>
      <c r="DY275" s="178"/>
      <c r="DZ275" s="178"/>
      <c r="EA275" s="178"/>
      <c r="EB275" s="178"/>
      <c r="EC275" s="178"/>
      <c r="ED275" s="178"/>
      <c r="EE275" s="178"/>
      <c r="EF275" s="178"/>
      <c r="EG275" s="178"/>
      <c r="EH275" s="178"/>
      <c r="EI275" s="178"/>
      <c r="EJ275" s="178"/>
      <c r="EK275" s="178"/>
      <c r="EL275" s="178"/>
      <c r="EM275" s="178"/>
      <c r="EN275" s="178"/>
      <c r="EO275" s="178"/>
      <c r="EP275" s="178"/>
      <c r="EQ275" s="178"/>
      <c r="ER275" s="178"/>
      <c r="ES275" s="178"/>
      <c r="ET275" s="178"/>
      <c r="EU275" s="178"/>
      <c r="EV275" s="178"/>
      <c r="EW275" s="178"/>
      <c r="EX275" s="178"/>
      <c r="EY275" s="178"/>
      <c r="EZ275" s="178"/>
      <c r="FA275" s="178"/>
      <c r="FB275" s="178"/>
      <c r="FC275" s="178"/>
      <c r="FD275" s="178"/>
      <c r="FE275" s="178"/>
      <c r="FF275" s="178"/>
      <c r="FG275" s="178"/>
      <c r="FH275" s="178"/>
      <c r="FI275" s="178"/>
      <c r="FJ275" s="178"/>
      <c r="FK275" s="178"/>
      <c r="FL275" s="178"/>
      <c r="FM275" s="178"/>
      <c r="FN275" s="178"/>
      <c r="FO275" s="178"/>
      <c r="FP275" s="178"/>
      <c r="FQ275" s="178"/>
      <c r="FR275" s="178"/>
      <c r="FS275" s="178"/>
      <c r="FT275" s="178"/>
      <c r="FU275" s="178"/>
      <c r="FV275" s="178"/>
    </row>
    <row r="276" spans="1:178" ht="45" customHeight="1" x14ac:dyDescent="0.25">
      <c r="A276" s="146">
        <v>1972020</v>
      </c>
      <c r="B276" s="145">
        <v>2020</v>
      </c>
      <c r="C276" s="144" t="s">
        <v>345</v>
      </c>
      <c r="D276" s="148" t="s">
        <v>1572</v>
      </c>
      <c r="E276" s="150" t="s">
        <v>137</v>
      </c>
      <c r="F276" s="148" t="s">
        <v>32</v>
      </c>
      <c r="G276" s="149" t="s">
        <v>158</v>
      </c>
      <c r="H276" s="150" t="s">
        <v>650</v>
      </c>
      <c r="I276" s="151" t="s">
        <v>132</v>
      </c>
      <c r="J276" s="152" t="s">
        <v>352</v>
      </c>
      <c r="K276" s="153">
        <v>45</v>
      </c>
      <c r="L276" s="154" t="str">
        <f>IF(ISERROR(VLOOKUP(K276,Eje_Pilar_Prop!$C$2:$E$104,2,FALSE))," ",VLOOKUP(K276,Eje_Pilar_Prop!$C$2:$E$104,2,FALSE))</f>
        <v>Gobernanza e influencia local, regional e internacional</v>
      </c>
      <c r="M276" s="154" t="str">
        <f>IF(ISERROR(VLOOKUP(K276,Eje_Pilar_Prop!$C$2:$E$104,3,FALSE))," ",VLOOKUP(K276,Eje_Pilar_Prop!$C$2:$E$104,3,FALSE))</f>
        <v>Eje Transversal 4 Gobierno Legitimo, Fortalecimiento Local y Eficiencia</v>
      </c>
      <c r="N276" s="155" t="s">
        <v>874</v>
      </c>
      <c r="O276" s="164">
        <v>1032449663</v>
      </c>
      <c r="P276" s="150" t="s">
        <v>1122</v>
      </c>
      <c r="Q276" s="157">
        <v>17880000</v>
      </c>
      <c r="R276" s="158"/>
      <c r="S276" s="159"/>
      <c r="T276" s="160"/>
      <c r="U276" s="157"/>
      <c r="V276" s="161">
        <f t="shared" si="10"/>
        <v>17880000</v>
      </c>
      <c r="W276" s="162">
        <v>13608667</v>
      </c>
      <c r="X276" s="163">
        <v>44025</v>
      </c>
      <c r="Y276" s="163">
        <v>44026</v>
      </c>
      <c r="Z276" s="163">
        <v>44196</v>
      </c>
      <c r="AA276" s="145">
        <v>180</v>
      </c>
      <c r="AB276" s="145"/>
      <c r="AC276" s="145"/>
      <c r="AD276" s="164"/>
      <c r="AE276" s="165"/>
      <c r="AF276" s="163"/>
      <c r="AG276" s="157"/>
      <c r="AH276" s="146"/>
      <c r="AI276" s="146"/>
      <c r="AJ276" s="146" t="s">
        <v>1471</v>
      </c>
      <c r="AK276" s="146"/>
      <c r="AL276" s="166">
        <f t="shared" si="9"/>
        <v>0.76111112975391504</v>
      </c>
      <c r="AM276" s="177">
        <f>IF(SUMPRODUCT((A$14:A276=A276)*(B$14:B276=B276)*(D$14:D276=D276))&gt;1,0,1)</f>
        <v>1</v>
      </c>
      <c r="AN276" s="178"/>
      <c r="AO276" s="178"/>
      <c r="AP276" s="178"/>
      <c r="AQ276" s="178"/>
      <c r="AR276" s="178"/>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c r="CV276" s="178"/>
      <c r="CW276" s="178"/>
      <c r="CX276" s="178"/>
      <c r="CY276" s="178"/>
      <c r="CZ276" s="178"/>
      <c r="DA276" s="178"/>
      <c r="DB276" s="178"/>
      <c r="DC276" s="178"/>
      <c r="DD276" s="178"/>
      <c r="DE276" s="178"/>
      <c r="DF276" s="178"/>
      <c r="DG276" s="178"/>
      <c r="DH276" s="178"/>
      <c r="DI276" s="178"/>
      <c r="DJ276" s="178"/>
      <c r="DK276" s="178"/>
      <c r="DL276" s="178"/>
      <c r="DM276" s="178"/>
      <c r="DN276" s="178"/>
      <c r="DO276" s="178"/>
      <c r="DP276" s="178"/>
      <c r="DQ276" s="178"/>
      <c r="DR276" s="178"/>
      <c r="DS276" s="178"/>
      <c r="DT276" s="178"/>
      <c r="DU276" s="178"/>
      <c r="DV276" s="178"/>
      <c r="DW276" s="178"/>
      <c r="DX276" s="178"/>
      <c r="DY276" s="178"/>
      <c r="DZ276" s="178"/>
      <c r="EA276" s="178"/>
      <c r="EB276" s="178"/>
      <c r="EC276" s="178"/>
      <c r="ED276" s="178"/>
      <c r="EE276" s="178"/>
      <c r="EF276" s="178"/>
      <c r="EG276" s="178"/>
      <c r="EH276" s="178"/>
      <c r="EI276" s="178"/>
      <c r="EJ276" s="178"/>
      <c r="EK276" s="178"/>
      <c r="EL276" s="178"/>
      <c r="EM276" s="178"/>
      <c r="EN276" s="178"/>
      <c r="EO276" s="178"/>
      <c r="EP276" s="178"/>
      <c r="EQ276" s="178"/>
      <c r="ER276" s="178"/>
      <c r="ES276" s="178"/>
      <c r="ET276" s="178"/>
      <c r="EU276" s="178"/>
      <c r="EV276" s="178"/>
      <c r="EW276" s="178"/>
      <c r="EX276" s="178"/>
      <c r="EY276" s="178"/>
      <c r="EZ276" s="178"/>
      <c r="FA276" s="178"/>
      <c r="FB276" s="178"/>
      <c r="FC276" s="178"/>
      <c r="FD276" s="178"/>
      <c r="FE276" s="178"/>
      <c r="FF276" s="178"/>
      <c r="FG276" s="178"/>
      <c r="FH276" s="178"/>
      <c r="FI276" s="178"/>
      <c r="FJ276" s="178"/>
      <c r="FK276" s="178"/>
      <c r="FL276" s="178"/>
      <c r="FM276" s="178"/>
      <c r="FN276" s="178"/>
      <c r="FO276" s="178"/>
      <c r="FP276" s="178"/>
      <c r="FQ276" s="178"/>
      <c r="FR276" s="178"/>
      <c r="FS276" s="178"/>
      <c r="FT276" s="178"/>
      <c r="FU276" s="178"/>
      <c r="FV276" s="178"/>
    </row>
    <row r="277" spans="1:178" ht="45" customHeight="1" x14ac:dyDescent="0.25">
      <c r="A277" s="146">
        <v>1982020</v>
      </c>
      <c r="B277" s="145">
        <v>2020</v>
      </c>
      <c r="C277" s="144" t="s">
        <v>345</v>
      </c>
      <c r="D277" s="148" t="s">
        <v>1559</v>
      </c>
      <c r="E277" s="150" t="s">
        <v>137</v>
      </c>
      <c r="F277" s="148" t="s">
        <v>32</v>
      </c>
      <c r="G277" s="149" t="s">
        <v>158</v>
      </c>
      <c r="H277" s="150" t="s">
        <v>649</v>
      </c>
      <c r="I277" s="151" t="s">
        <v>132</v>
      </c>
      <c r="J277" s="152" t="s">
        <v>352</v>
      </c>
      <c r="K277" s="153">
        <v>45</v>
      </c>
      <c r="L277" s="154" t="str">
        <f>IF(ISERROR(VLOOKUP(K277,Eje_Pilar_Prop!$C$2:$E$104,2,FALSE))," ",VLOOKUP(K277,Eje_Pilar_Prop!$C$2:$E$104,2,FALSE))</f>
        <v>Gobernanza e influencia local, regional e internacional</v>
      </c>
      <c r="M277" s="154" t="str">
        <f>IF(ISERROR(VLOOKUP(K277,Eje_Pilar_Prop!$C$2:$E$104,3,FALSE))," ",VLOOKUP(K277,Eje_Pilar_Prop!$C$2:$E$104,3,FALSE))</f>
        <v>Eje Transversal 4 Gobierno Legitimo, Fortalecimiento Local y Eficiencia</v>
      </c>
      <c r="N277" s="155" t="s">
        <v>874</v>
      </c>
      <c r="O277" s="164">
        <v>1053801356</v>
      </c>
      <c r="P277" s="150" t="s">
        <v>1123</v>
      </c>
      <c r="Q277" s="157">
        <v>25200000</v>
      </c>
      <c r="R277" s="158"/>
      <c r="S277" s="159"/>
      <c r="T277" s="160">
        <v>1</v>
      </c>
      <c r="U277" s="157">
        <v>9870000</v>
      </c>
      <c r="V277" s="161">
        <f t="shared" si="10"/>
        <v>35070000</v>
      </c>
      <c r="W277" s="162">
        <v>28770000</v>
      </c>
      <c r="X277" s="163">
        <v>44021</v>
      </c>
      <c r="Y277" s="163">
        <v>44026</v>
      </c>
      <c r="Z277" s="163">
        <v>44196</v>
      </c>
      <c r="AA277" s="145">
        <v>120</v>
      </c>
      <c r="AB277" s="145">
        <v>1</v>
      </c>
      <c r="AC277" s="145">
        <v>47</v>
      </c>
      <c r="AD277" s="164"/>
      <c r="AE277" s="165"/>
      <c r="AF277" s="163"/>
      <c r="AG277" s="157"/>
      <c r="AH277" s="146"/>
      <c r="AI277" s="146"/>
      <c r="AJ277" s="146" t="s">
        <v>1471</v>
      </c>
      <c r="AK277" s="146"/>
      <c r="AL277" s="166">
        <f t="shared" si="9"/>
        <v>0.82035928143712578</v>
      </c>
      <c r="AM277" s="177">
        <f>IF(SUMPRODUCT((A$14:A277=A277)*(B$14:B277=B277)*(D$14:D277=D277))&gt;1,0,1)</f>
        <v>1</v>
      </c>
      <c r="AN277" s="178"/>
      <c r="AO277" s="178"/>
      <c r="AP277" s="178"/>
      <c r="AQ277" s="178"/>
      <c r="AR277" s="178"/>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c r="CV277" s="178"/>
      <c r="CW277" s="178"/>
      <c r="CX277" s="178"/>
      <c r="CY277" s="178"/>
      <c r="CZ277" s="178"/>
      <c r="DA277" s="178"/>
      <c r="DB277" s="178"/>
      <c r="DC277" s="178"/>
      <c r="DD277" s="178"/>
      <c r="DE277" s="178"/>
      <c r="DF277" s="178"/>
      <c r="DG277" s="178"/>
      <c r="DH277" s="178"/>
      <c r="DI277" s="178"/>
      <c r="DJ277" s="178"/>
      <c r="DK277" s="178"/>
      <c r="DL277" s="178"/>
      <c r="DM277" s="178"/>
      <c r="DN277" s="178"/>
      <c r="DO277" s="178"/>
      <c r="DP277" s="178"/>
      <c r="DQ277" s="178"/>
      <c r="DR277" s="178"/>
      <c r="DS277" s="178"/>
      <c r="DT277" s="178"/>
      <c r="DU277" s="178"/>
      <c r="DV277" s="178"/>
      <c r="DW277" s="178"/>
      <c r="DX277" s="178"/>
      <c r="DY277" s="178"/>
      <c r="DZ277" s="178"/>
      <c r="EA277" s="178"/>
      <c r="EB277" s="178"/>
      <c r="EC277" s="178"/>
      <c r="ED277" s="178"/>
      <c r="EE277" s="178"/>
      <c r="EF277" s="178"/>
      <c r="EG277" s="178"/>
      <c r="EH277" s="178"/>
      <c r="EI277" s="178"/>
      <c r="EJ277" s="178"/>
      <c r="EK277" s="178"/>
      <c r="EL277" s="178"/>
      <c r="EM277" s="178"/>
      <c r="EN277" s="178"/>
      <c r="EO277" s="178"/>
      <c r="EP277" s="178"/>
      <c r="EQ277" s="178"/>
      <c r="ER277" s="178"/>
      <c r="ES277" s="178"/>
      <c r="ET277" s="178"/>
      <c r="EU277" s="178"/>
      <c r="EV277" s="178"/>
      <c r="EW277" s="178"/>
      <c r="EX277" s="178"/>
      <c r="EY277" s="178"/>
      <c r="EZ277" s="178"/>
      <c r="FA277" s="178"/>
      <c r="FB277" s="178"/>
      <c r="FC277" s="178"/>
      <c r="FD277" s="178"/>
      <c r="FE277" s="178"/>
      <c r="FF277" s="178"/>
      <c r="FG277" s="178"/>
      <c r="FH277" s="178"/>
      <c r="FI277" s="178"/>
      <c r="FJ277" s="178"/>
      <c r="FK277" s="178"/>
      <c r="FL277" s="178"/>
      <c r="FM277" s="178"/>
      <c r="FN277" s="178"/>
      <c r="FO277" s="178"/>
      <c r="FP277" s="178"/>
      <c r="FQ277" s="178"/>
      <c r="FR277" s="178"/>
      <c r="FS277" s="178"/>
      <c r="FT277" s="178"/>
      <c r="FU277" s="178"/>
      <c r="FV277" s="178"/>
    </row>
    <row r="278" spans="1:178" ht="45" customHeight="1" x14ac:dyDescent="0.25">
      <c r="A278" s="146">
        <v>1992020</v>
      </c>
      <c r="B278" s="145">
        <v>2020</v>
      </c>
      <c r="C278" s="144" t="s">
        <v>345</v>
      </c>
      <c r="D278" s="148" t="s">
        <v>1573</v>
      </c>
      <c r="E278" s="150" t="s">
        <v>137</v>
      </c>
      <c r="F278" s="148" t="s">
        <v>32</v>
      </c>
      <c r="G278" s="149" t="s">
        <v>158</v>
      </c>
      <c r="H278" s="150" t="s">
        <v>648</v>
      </c>
      <c r="I278" s="151" t="s">
        <v>132</v>
      </c>
      <c r="J278" s="152" t="s">
        <v>352</v>
      </c>
      <c r="K278" s="153">
        <v>45</v>
      </c>
      <c r="L278" s="154" t="str">
        <f>IF(ISERROR(VLOOKUP(K278,Eje_Pilar_Prop!$C$2:$E$104,2,FALSE))," ",VLOOKUP(K278,Eje_Pilar_Prop!$C$2:$E$104,2,FALSE))</f>
        <v>Gobernanza e influencia local, regional e internacional</v>
      </c>
      <c r="M278" s="154" t="str">
        <f>IF(ISERROR(VLOOKUP(K278,Eje_Pilar_Prop!$C$2:$E$104,3,FALSE))," ",VLOOKUP(K278,Eje_Pilar_Prop!$C$2:$E$104,3,FALSE))</f>
        <v>Eje Transversal 4 Gobierno Legitimo, Fortalecimiento Local y Eficiencia</v>
      </c>
      <c r="N278" s="155" t="s">
        <v>877</v>
      </c>
      <c r="O278" s="164">
        <v>52249114</v>
      </c>
      <c r="P278" s="150" t="s">
        <v>1124</v>
      </c>
      <c r="Q278" s="157">
        <v>16800000</v>
      </c>
      <c r="R278" s="158"/>
      <c r="S278" s="159"/>
      <c r="T278" s="160"/>
      <c r="U278" s="157"/>
      <c r="V278" s="161">
        <f t="shared" si="10"/>
        <v>16800000</v>
      </c>
      <c r="W278" s="162">
        <v>16800000</v>
      </c>
      <c r="X278" s="163">
        <v>44022</v>
      </c>
      <c r="Y278" s="163">
        <v>44026</v>
      </c>
      <c r="Z278" s="163">
        <v>44148</v>
      </c>
      <c r="AA278" s="145">
        <v>120</v>
      </c>
      <c r="AB278" s="145"/>
      <c r="AC278" s="145"/>
      <c r="AD278" s="164"/>
      <c r="AE278" s="165"/>
      <c r="AF278" s="163"/>
      <c r="AG278" s="157"/>
      <c r="AH278" s="146"/>
      <c r="AI278" s="146"/>
      <c r="AJ278" s="146" t="s">
        <v>1471</v>
      </c>
      <c r="AK278" s="146"/>
      <c r="AL278" s="166">
        <f t="shared" si="9"/>
        <v>1</v>
      </c>
      <c r="AM278" s="177">
        <f>IF(SUMPRODUCT((A$14:A278=A278)*(B$14:B278=B278)*(D$14:D278=D278))&gt;1,0,1)</f>
        <v>1</v>
      </c>
      <c r="AN278" s="178"/>
      <c r="AO278" s="178"/>
      <c r="AP278" s="178"/>
      <c r="AQ278" s="178"/>
      <c r="AR278" s="178"/>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c r="CV278" s="178"/>
      <c r="CW278" s="178"/>
      <c r="CX278" s="178"/>
      <c r="CY278" s="178"/>
      <c r="CZ278" s="178"/>
      <c r="DA278" s="178"/>
      <c r="DB278" s="178"/>
      <c r="DC278" s="178"/>
      <c r="DD278" s="178"/>
      <c r="DE278" s="178"/>
      <c r="DF278" s="178"/>
      <c r="DG278" s="178"/>
      <c r="DH278" s="178"/>
      <c r="DI278" s="178"/>
      <c r="DJ278" s="178"/>
      <c r="DK278" s="178"/>
      <c r="DL278" s="178"/>
      <c r="DM278" s="178"/>
      <c r="DN278" s="178"/>
      <c r="DO278" s="178"/>
      <c r="DP278" s="178"/>
      <c r="DQ278" s="178"/>
      <c r="DR278" s="178"/>
      <c r="DS278" s="178"/>
      <c r="DT278" s="178"/>
      <c r="DU278" s="178"/>
      <c r="DV278" s="178"/>
      <c r="DW278" s="178"/>
      <c r="DX278" s="178"/>
      <c r="DY278" s="178"/>
      <c r="DZ278" s="178"/>
      <c r="EA278" s="178"/>
      <c r="EB278" s="178"/>
      <c r="EC278" s="178"/>
      <c r="ED278" s="178"/>
      <c r="EE278" s="178"/>
      <c r="EF278" s="178"/>
      <c r="EG278" s="178"/>
      <c r="EH278" s="178"/>
      <c r="EI278" s="178"/>
      <c r="EJ278" s="178"/>
      <c r="EK278" s="178"/>
      <c r="EL278" s="178"/>
      <c r="EM278" s="178"/>
      <c r="EN278" s="178"/>
      <c r="EO278" s="178"/>
      <c r="EP278" s="178"/>
      <c r="EQ278" s="178"/>
      <c r="ER278" s="178"/>
      <c r="ES278" s="178"/>
      <c r="ET278" s="178"/>
      <c r="EU278" s="178"/>
      <c r="EV278" s="178"/>
      <c r="EW278" s="178"/>
      <c r="EX278" s="178"/>
      <c r="EY278" s="178"/>
      <c r="EZ278" s="178"/>
      <c r="FA278" s="178"/>
      <c r="FB278" s="178"/>
      <c r="FC278" s="178"/>
      <c r="FD278" s="178"/>
      <c r="FE278" s="178"/>
      <c r="FF278" s="178"/>
      <c r="FG278" s="178"/>
      <c r="FH278" s="178"/>
      <c r="FI278" s="178"/>
      <c r="FJ278" s="178"/>
      <c r="FK278" s="178"/>
      <c r="FL278" s="178"/>
      <c r="FM278" s="178"/>
      <c r="FN278" s="178"/>
      <c r="FO278" s="178"/>
      <c r="FP278" s="178"/>
      <c r="FQ278" s="178"/>
      <c r="FR278" s="178"/>
      <c r="FS278" s="178"/>
      <c r="FT278" s="178"/>
      <c r="FU278" s="178"/>
      <c r="FV278" s="178"/>
    </row>
    <row r="279" spans="1:178" ht="45" customHeight="1" x14ac:dyDescent="0.25">
      <c r="A279" s="146">
        <v>2002020</v>
      </c>
      <c r="B279" s="145">
        <v>2020</v>
      </c>
      <c r="C279" s="144" t="s">
        <v>345</v>
      </c>
      <c r="D279" s="148" t="s">
        <v>1573</v>
      </c>
      <c r="E279" s="150" t="s">
        <v>137</v>
      </c>
      <c r="F279" s="148" t="s">
        <v>32</v>
      </c>
      <c r="G279" s="149" t="s">
        <v>158</v>
      </c>
      <c r="H279" s="150" t="s">
        <v>647</v>
      </c>
      <c r="I279" s="151" t="s">
        <v>132</v>
      </c>
      <c r="J279" s="152" t="s">
        <v>352</v>
      </c>
      <c r="K279" s="153">
        <v>45</v>
      </c>
      <c r="L279" s="154" t="str">
        <f>IF(ISERROR(VLOOKUP(K279,Eje_Pilar_Prop!$C$2:$E$104,2,FALSE))," ",VLOOKUP(K279,Eje_Pilar_Prop!$C$2:$E$104,2,FALSE))</f>
        <v>Gobernanza e influencia local, regional e internacional</v>
      </c>
      <c r="M279" s="154" t="str">
        <f>IF(ISERROR(VLOOKUP(K279,Eje_Pilar_Prop!$C$2:$E$104,3,FALSE))," ",VLOOKUP(K279,Eje_Pilar_Prop!$C$2:$E$104,3,FALSE))</f>
        <v>Eje Transversal 4 Gobierno Legitimo, Fortalecimiento Local y Eficiencia</v>
      </c>
      <c r="N279" s="155" t="s">
        <v>877</v>
      </c>
      <c r="O279" s="164">
        <v>51727116</v>
      </c>
      <c r="P279" s="150" t="s">
        <v>1125</v>
      </c>
      <c r="Q279" s="157">
        <v>16800000</v>
      </c>
      <c r="R279" s="158"/>
      <c r="S279" s="159"/>
      <c r="T279" s="160"/>
      <c r="U279" s="157"/>
      <c r="V279" s="161">
        <f t="shared" si="10"/>
        <v>16800000</v>
      </c>
      <c r="W279" s="162">
        <v>14840000</v>
      </c>
      <c r="X279" s="163">
        <v>44022</v>
      </c>
      <c r="Y279" s="163">
        <v>44027</v>
      </c>
      <c r="Z279" s="163">
        <v>44149</v>
      </c>
      <c r="AA279" s="145">
        <v>120</v>
      </c>
      <c r="AB279" s="145"/>
      <c r="AC279" s="145"/>
      <c r="AD279" s="164"/>
      <c r="AE279" s="165"/>
      <c r="AF279" s="163"/>
      <c r="AG279" s="157"/>
      <c r="AH279" s="146"/>
      <c r="AI279" s="146"/>
      <c r="AJ279" s="146" t="s">
        <v>1471</v>
      </c>
      <c r="AK279" s="146"/>
      <c r="AL279" s="166">
        <f t="shared" si="9"/>
        <v>0.8833333333333333</v>
      </c>
      <c r="AM279" s="177">
        <f>IF(SUMPRODUCT((A$14:A279=A279)*(B$14:B279=B279)*(D$14:D279=D279))&gt;1,0,1)</f>
        <v>1</v>
      </c>
      <c r="AN279" s="178"/>
      <c r="AO279" s="178"/>
      <c r="AP279" s="178"/>
      <c r="AQ279" s="178"/>
      <c r="AR279" s="178"/>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c r="CV279" s="178"/>
      <c r="CW279" s="178"/>
      <c r="CX279" s="178"/>
      <c r="CY279" s="178"/>
      <c r="CZ279" s="178"/>
      <c r="DA279" s="178"/>
      <c r="DB279" s="178"/>
      <c r="DC279" s="178"/>
      <c r="DD279" s="178"/>
      <c r="DE279" s="178"/>
      <c r="DF279" s="178"/>
      <c r="DG279" s="178"/>
      <c r="DH279" s="178"/>
      <c r="DI279" s="178"/>
      <c r="DJ279" s="178"/>
      <c r="DK279" s="178"/>
      <c r="DL279" s="178"/>
      <c r="DM279" s="178"/>
      <c r="DN279" s="178"/>
      <c r="DO279" s="178"/>
      <c r="DP279" s="178"/>
      <c r="DQ279" s="178"/>
      <c r="DR279" s="178"/>
      <c r="DS279" s="178"/>
      <c r="DT279" s="178"/>
      <c r="DU279" s="178"/>
      <c r="DV279" s="178"/>
      <c r="DW279" s="178"/>
      <c r="DX279" s="178"/>
      <c r="DY279" s="178"/>
      <c r="DZ279" s="178"/>
      <c r="EA279" s="178"/>
      <c r="EB279" s="178"/>
      <c r="EC279" s="178"/>
      <c r="ED279" s="178"/>
      <c r="EE279" s="178"/>
      <c r="EF279" s="178"/>
      <c r="EG279" s="178"/>
      <c r="EH279" s="178"/>
      <c r="EI279" s="178"/>
      <c r="EJ279" s="178"/>
      <c r="EK279" s="178"/>
      <c r="EL279" s="178"/>
      <c r="EM279" s="178"/>
      <c r="EN279" s="178"/>
      <c r="EO279" s="178"/>
      <c r="EP279" s="178"/>
      <c r="EQ279" s="178"/>
      <c r="ER279" s="178"/>
      <c r="ES279" s="178"/>
      <c r="ET279" s="178"/>
      <c r="EU279" s="178"/>
      <c r="EV279" s="178"/>
      <c r="EW279" s="178"/>
      <c r="EX279" s="178"/>
      <c r="EY279" s="178"/>
      <c r="EZ279" s="178"/>
      <c r="FA279" s="178"/>
      <c r="FB279" s="178"/>
      <c r="FC279" s="178"/>
      <c r="FD279" s="178"/>
      <c r="FE279" s="178"/>
      <c r="FF279" s="178"/>
      <c r="FG279" s="178"/>
      <c r="FH279" s="178"/>
      <c r="FI279" s="178"/>
      <c r="FJ279" s="178"/>
      <c r="FK279" s="178"/>
      <c r="FL279" s="178"/>
      <c r="FM279" s="178"/>
      <c r="FN279" s="178"/>
      <c r="FO279" s="178"/>
      <c r="FP279" s="178"/>
      <c r="FQ279" s="178"/>
      <c r="FR279" s="178"/>
      <c r="FS279" s="178"/>
      <c r="FT279" s="178"/>
      <c r="FU279" s="178"/>
      <c r="FV279" s="178"/>
    </row>
    <row r="280" spans="1:178" ht="45" customHeight="1" x14ac:dyDescent="0.25">
      <c r="A280" s="146">
        <v>2012020</v>
      </c>
      <c r="B280" s="145">
        <v>2020</v>
      </c>
      <c r="C280" s="144" t="s">
        <v>345</v>
      </c>
      <c r="D280" s="148" t="s">
        <v>1574</v>
      </c>
      <c r="E280" s="150" t="s">
        <v>137</v>
      </c>
      <c r="F280" s="148" t="s">
        <v>32</v>
      </c>
      <c r="G280" s="149" t="s">
        <v>158</v>
      </c>
      <c r="H280" s="150" t="s">
        <v>646</v>
      </c>
      <c r="I280" s="151" t="s">
        <v>132</v>
      </c>
      <c r="J280" s="152" t="s">
        <v>352</v>
      </c>
      <c r="K280" s="153">
        <v>45</v>
      </c>
      <c r="L280" s="154" t="str">
        <f>IF(ISERROR(VLOOKUP(K280,Eje_Pilar_Prop!$C$2:$E$104,2,FALSE))," ",VLOOKUP(K280,Eje_Pilar_Prop!$C$2:$E$104,2,FALSE))</f>
        <v>Gobernanza e influencia local, regional e internacional</v>
      </c>
      <c r="M280" s="154" t="str">
        <f>IF(ISERROR(VLOOKUP(K280,Eje_Pilar_Prop!$C$2:$E$104,3,FALSE))," ",VLOOKUP(K280,Eje_Pilar_Prop!$C$2:$E$104,3,FALSE))</f>
        <v>Eje Transversal 4 Gobierno Legitimo, Fortalecimiento Local y Eficiencia</v>
      </c>
      <c r="N280" s="155" t="s">
        <v>874</v>
      </c>
      <c r="O280" s="164">
        <v>1022385332</v>
      </c>
      <c r="P280" s="150" t="s">
        <v>1126</v>
      </c>
      <c r="Q280" s="157">
        <v>15480000</v>
      </c>
      <c r="R280" s="158"/>
      <c r="S280" s="159"/>
      <c r="T280" s="160"/>
      <c r="U280" s="157"/>
      <c r="V280" s="161">
        <f t="shared" si="10"/>
        <v>15480000</v>
      </c>
      <c r="W280" s="162">
        <v>12771000</v>
      </c>
      <c r="X280" s="163">
        <v>44022</v>
      </c>
      <c r="Y280" s="163">
        <v>44034</v>
      </c>
      <c r="Z280" s="163">
        <v>44156</v>
      </c>
      <c r="AA280" s="145">
        <v>120</v>
      </c>
      <c r="AB280" s="145"/>
      <c r="AC280" s="145"/>
      <c r="AD280" s="164"/>
      <c r="AE280" s="165"/>
      <c r="AF280" s="163"/>
      <c r="AG280" s="157"/>
      <c r="AH280" s="146"/>
      <c r="AI280" s="146"/>
      <c r="AJ280" s="146" t="s">
        <v>1471</v>
      </c>
      <c r="AK280" s="146"/>
      <c r="AL280" s="166">
        <f t="shared" si="9"/>
        <v>0.82499999999999996</v>
      </c>
      <c r="AM280" s="177">
        <f>IF(SUMPRODUCT((A$14:A280=A280)*(B$14:B280=B280)*(D$14:D280=D280))&gt;1,0,1)</f>
        <v>1</v>
      </c>
      <c r="AN280" s="178"/>
      <c r="AO280" s="178"/>
      <c r="AP280" s="178"/>
      <c r="AQ280" s="178"/>
      <c r="AR280" s="178"/>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c r="CV280" s="178"/>
      <c r="CW280" s="178"/>
      <c r="CX280" s="178"/>
      <c r="CY280" s="178"/>
      <c r="CZ280" s="178"/>
      <c r="DA280" s="178"/>
      <c r="DB280" s="178"/>
      <c r="DC280" s="178"/>
      <c r="DD280" s="178"/>
      <c r="DE280" s="178"/>
      <c r="DF280" s="178"/>
      <c r="DG280" s="178"/>
      <c r="DH280" s="178"/>
      <c r="DI280" s="178"/>
      <c r="DJ280" s="178"/>
      <c r="DK280" s="178"/>
      <c r="DL280" s="178"/>
      <c r="DM280" s="178"/>
      <c r="DN280" s="178"/>
      <c r="DO280" s="178"/>
      <c r="DP280" s="178"/>
      <c r="DQ280" s="178"/>
      <c r="DR280" s="178"/>
      <c r="DS280" s="178"/>
      <c r="DT280" s="178"/>
      <c r="DU280" s="178"/>
      <c r="DV280" s="178"/>
      <c r="DW280" s="178"/>
      <c r="DX280" s="178"/>
      <c r="DY280" s="178"/>
      <c r="DZ280" s="178"/>
      <c r="EA280" s="178"/>
      <c r="EB280" s="178"/>
      <c r="EC280" s="178"/>
      <c r="ED280" s="178"/>
      <c r="EE280" s="178"/>
      <c r="EF280" s="178"/>
      <c r="EG280" s="178"/>
      <c r="EH280" s="178"/>
      <c r="EI280" s="178"/>
      <c r="EJ280" s="178"/>
      <c r="EK280" s="178"/>
      <c r="EL280" s="178"/>
      <c r="EM280" s="178"/>
      <c r="EN280" s="178"/>
      <c r="EO280" s="178"/>
      <c r="EP280" s="178"/>
      <c r="EQ280" s="178"/>
      <c r="ER280" s="178"/>
      <c r="ES280" s="178"/>
      <c r="ET280" s="178"/>
      <c r="EU280" s="178"/>
      <c r="EV280" s="178"/>
      <c r="EW280" s="178"/>
      <c r="EX280" s="178"/>
      <c r="EY280" s="178"/>
      <c r="EZ280" s="178"/>
      <c r="FA280" s="178"/>
      <c r="FB280" s="178"/>
      <c r="FC280" s="178"/>
      <c r="FD280" s="178"/>
      <c r="FE280" s="178"/>
      <c r="FF280" s="178"/>
      <c r="FG280" s="178"/>
      <c r="FH280" s="178"/>
      <c r="FI280" s="178"/>
      <c r="FJ280" s="178"/>
      <c r="FK280" s="178"/>
      <c r="FL280" s="178"/>
      <c r="FM280" s="178"/>
      <c r="FN280" s="178"/>
      <c r="FO280" s="178"/>
      <c r="FP280" s="178"/>
      <c r="FQ280" s="178"/>
      <c r="FR280" s="178"/>
      <c r="FS280" s="178"/>
      <c r="FT280" s="178"/>
      <c r="FU280" s="178"/>
      <c r="FV280" s="178"/>
    </row>
    <row r="281" spans="1:178" ht="45" customHeight="1" x14ac:dyDescent="0.25">
      <c r="A281" s="146">
        <v>2022020</v>
      </c>
      <c r="B281" s="145">
        <v>2020</v>
      </c>
      <c r="C281" s="144" t="s">
        <v>345</v>
      </c>
      <c r="D281" s="148" t="s">
        <v>1574</v>
      </c>
      <c r="E281" s="150" t="s">
        <v>137</v>
      </c>
      <c r="F281" s="148" t="s">
        <v>32</v>
      </c>
      <c r="G281" s="149" t="s">
        <v>158</v>
      </c>
      <c r="H281" s="150" t="s">
        <v>645</v>
      </c>
      <c r="I281" s="151" t="s">
        <v>132</v>
      </c>
      <c r="J281" s="152" t="s">
        <v>352</v>
      </c>
      <c r="K281" s="153">
        <v>45</v>
      </c>
      <c r="L281" s="154" t="str">
        <f>IF(ISERROR(VLOOKUP(K281,Eje_Pilar_Prop!$C$2:$E$104,2,FALSE))," ",VLOOKUP(K281,Eje_Pilar_Prop!$C$2:$E$104,2,FALSE))</f>
        <v>Gobernanza e influencia local, regional e internacional</v>
      </c>
      <c r="M281" s="154" t="str">
        <f>IF(ISERROR(VLOOKUP(K281,Eje_Pilar_Prop!$C$2:$E$104,3,FALSE))," ",VLOOKUP(K281,Eje_Pilar_Prop!$C$2:$E$104,3,FALSE))</f>
        <v>Eje Transversal 4 Gobierno Legitimo, Fortalecimiento Local y Eficiencia</v>
      </c>
      <c r="N281" s="155" t="s">
        <v>874</v>
      </c>
      <c r="O281" s="164">
        <v>52261144</v>
      </c>
      <c r="P281" s="150" t="s">
        <v>1127</v>
      </c>
      <c r="Q281" s="157">
        <v>15480000</v>
      </c>
      <c r="R281" s="158"/>
      <c r="S281" s="159"/>
      <c r="T281" s="160"/>
      <c r="U281" s="157"/>
      <c r="V281" s="161">
        <f t="shared" si="10"/>
        <v>15480000</v>
      </c>
      <c r="W281" s="162">
        <v>15480000</v>
      </c>
      <c r="X281" s="163">
        <v>44022</v>
      </c>
      <c r="Y281" s="163">
        <v>44035</v>
      </c>
      <c r="Z281" s="163">
        <v>44157</v>
      </c>
      <c r="AA281" s="145">
        <v>120</v>
      </c>
      <c r="AB281" s="145"/>
      <c r="AC281" s="145"/>
      <c r="AD281" s="164"/>
      <c r="AE281" s="165"/>
      <c r="AF281" s="163"/>
      <c r="AG281" s="157"/>
      <c r="AH281" s="146"/>
      <c r="AI281" s="146"/>
      <c r="AJ281" s="146" t="s">
        <v>1471</v>
      </c>
      <c r="AK281" s="146"/>
      <c r="AL281" s="166">
        <f t="shared" si="9"/>
        <v>1</v>
      </c>
      <c r="AM281" s="177">
        <f>IF(SUMPRODUCT((A$14:A281=A281)*(B$14:B281=B281)*(D$14:D281=D281))&gt;1,0,1)</f>
        <v>1</v>
      </c>
      <c r="AN281" s="178"/>
      <c r="AO281" s="178"/>
      <c r="AP281" s="178"/>
      <c r="AQ281" s="178"/>
      <c r="AR281" s="178"/>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c r="CV281" s="178"/>
      <c r="CW281" s="178"/>
      <c r="CX281" s="178"/>
      <c r="CY281" s="178"/>
      <c r="CZ281" s="178"/>
      <c r="DA281" s="178"/>
      <c r="DB281" s="178"/>
      <c r="DC281" s="178"/>
      <c r="DD281" s="178"/>
      <c r="DE281" s="178"/>
      <c r="DF281" s="178"/>
      <c r="DG281" s="178"/>
      <c r="DH281" s="178"/>
      <c r="DI281" s="178"/>
      <c r="DJ281" s="178"/>
      <c r="DK281" s="178"/>
      <c r="DL281" s="178"/>
      <c r="DM281" s="178"/>
      <c r="DN281" s="178"/>
      <c r="DO281" s="178"/>
      <c r="DP281" s="178"/>
      <c r="DQ281" s="178"/>
      <c r="DR281" s="178"/>
      <c r="DS281" s="178"/>
      <c r="DT281" s="178"/>
      <c r="DU281" s="178"/>
      <c r="DV281" s="178"/>
      <c r="DW281" s="178"/>
      <c r="DX281" s="178"/>
      <c r="DY281" s="178"/>
      <c r="DZ281" s="178"/>
      <c r="EA281" s="178"/>
      <c r="EB281" s="178"/>
      <c r="EC281" s="178"/>
      <c r="ED281" s="178"/>
      <c r="EE281" s="178"/>
      <c r="EF281" s="178"/>
      <c r="EG281" s="178"/>
      <c r="EH281" s="178"/>
      <c r="EI281" s="178"/>
      <c r="EJ281" s="178"/>
      <c r="EK281" s="178"/>
      <c r="EL281" s="178"/>
      <c r="EM281" s="178"/>
      <c r="EN281" s="178"/>
      <c r="EO281" s="178"/>
      <c r="EP281" s="178"/>
      <c r="EQ281" s="178"/>
      <c r="ER281" s="178"/>
      <c r="ES281" s="178"/>
      <c r="ET281" s="178"/>
      <c r="EU281" s="178"/>
      <c r="EV281" s="178"/>
      <c r="EW281" s="178"/>
      <c r="EX281" s="178"/>
      <c r="EY281" s="178"/>
      <c r="EZ281" s="178"/>
      <c r="FA281" s="178"/>
      <c r="FB281" s="178"/>
      <c r="FC281" s="178"/>
      <c r="FD281" s="178"/>
      <c r="FE281" s="178"/>
      <c r="FF281" s="178"/>
      <c r="FG281" s="178"/>
      <c r="FH281" s="178"/>
      <c r="FI281" s="178"/>
      <c r="FJ281" s="178"/>
      <c r="FK281" s="178"/>
      <c r="FL281" s="178"/>
      <c r="FM281" s="178"/>
      <c r="FN281" s="178"/>
      <c r="FO281" s="178"/>
      <c r="FP281" s="178"/>
      <c r="FQ281" s="178"/>
      <c r="FR281" s="178"/>
      <c r="FS281" s="178"/>
      <c r="FT281" s="178"/>
      <c r="FU281" s="178"/>
      <c r="FV281" s="178"/>
    </row>
    <row r="282" spans="1:178" ht="45" customHeight="1" x14ac:dyDescent="0.25">
      <c r="A282" s="146">
        <v>2032020</v>
      </c>
      <c r="B282" s="145">
        <v>2020</v>
      </c>
      <c r="C282" s="144" t="s">
        <v>345</v>
      </c>
      <c r="D282" s="148" t="s">
        <v>1575</v>
      </c>
      <c r="E282" s="150" t="s">
        <v>137</v>
      </c>
      <c r="F282" s="148" t="s">
        <v>32</v>
      </c>
      <c r="G282" s="149" t="s">
        <v>158</v>
      </c>
      <c r="H282" s="150" t="s">
        <v>644</v>
      </c>
      <c r="I282" s="151" t="s">
        <v>132</v>
      </c>
      <c r="J282" s="152" t="s">
        <v>352</v>
      </c>
      <c r="K282" s="153">
        <v>38</v>
      </c>
      <c r="L282" s="154" t="str">
        <f>IF(ISERROR(VLOOKUP(K282,Eje_Pilar_Prop!$C$2:$E$104,2,FALSE))," ",VLOOKUP(K282,Eje_Pilar_Prop!$C$2:$E$104,2,FALSE))</f>
        <v>Recuperación y manejo de la Estructura Ecológica Principal</v>
      </c>
      <c r="M282" s="154" t="str">
        <f>IF(ISERROR(VLOOKUP(K282,Eje_Pilar_Prop!$C$2:$E$104,3,FALSE))," ",VLOOKUP(K282,Eje_Pilar_Prop!$C$2:$E$104,3,FALSE))</f>
        <v>Eje Transversal 3 Sostenibilidad Ambiental basada en la eficiencia energética</v>
      </c>
      <c r="N282" s="155" t="s">
        <v>886</v>
      </c>
      <c r="O282" s="164">
        <v>10300499</v>
      </c>
      <c r="P282" s="150" t="s">
        <v>1128</v>
      </c>
      <c r="Q282" s="157">
        <v>16800000</v>
      </c>
      <c r="R282" s="158"/>
      <c r="S282" s="159"/>
      <c r="T282" s="160">
        <v>2</v>
      </c>
      <c r="U282" s="157">
        <v>8400000</v>
      </c>
      <c r="V282" s="161">
        <f t="shared" si="10"/>
        <v>25200000</v>
      </c>
      <c r="W282" s="162">
        <v>19180000</v>
      </c>
      <c r="X282" s="163">
        <v>44022</v>
      </c>
      <c r="Y282" s="163">
        <v>44026</v>
      </c>
      <c r="Z282" s="163">
        <v>44196</v>
      </c>
      <c r="AA282" s="145">
        <v>120</v>
      </c>
      <c r="AB282" s="145">
        <v>1</v>
      </c>
      <c r="AC282" s="145">
        <v>47</v>
      </c>
      <c r="AD282" s="164"/>
      <c r="AE282" s="165"/>
      <c r="AF282" s="163"/>
      <c r="AG282" s="157"/>
      <c r="AH282" s="146"/>
      <c r="AI282" s="146"/>
      <c r="AJ282" s="146" t="s">
        <v>1471</v>
      </c>
      <c r="AK282" s="146"/>
      <c r="AL282" s="166">
        <f t="shared" si="9"/>
        <v>0.76111111111111107</v>
      </c>
      <c r="AM282" s="177">
        <f>IF(SUMPRODUCT((A$14:A282=A282)*(B$14:B282=B282)*(D$14:D282=D282))&gt;1,0,1)</f>
        <v>1</v>
      </c>
      <c r="AN282" s="178"/>
      <c r="AO282" s="178"/>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c r="CV282" s="178"/>
      <c r="CW282" s="178"/>
      <c r="CX282" s="178"/>
      <c r="CY282" s="178"/>
      <c r="CZ282" s="178"/>
      <c r="DA282" s="178"/>
      <c r="DB282" s="178"/>
      <c r="DC282" s="178"/>
      <c r="DD282" s="178"/>
      <c r="DE282" s="178"/>
      <c r="DF282" s="178"/>
      <c r="DG282" s="178"/>
      <c r="DH282" s="178"/>
      <c r="DI282" s="178"/>
      <c r="DJ282" s="178"/>
      <c r="DK282" s="178"/>
      <c r="DL282" s="178"/>
      <c r="DM282" s="178"/>
      <c r="DN282" s="178"/>
      <c r="DO282" s="178"/>
      <c r="DP282" s="178"/>
      <c r="DQ282" s="178"/>
      <c r="DR282" s="178"/>
      <c r="DS282" s="178"/>
      <c r="DT282" s="178"/>
      <c r="DU282" s="178"/>
      <c r="DV282" s="178"/>
      <c r="DW282" s="178"/>
      <c r="DX282" s="178"/>
      <c r="DY282" s="178"/>
      <c r="DZ282" s="178"/>
      <c r="EA282" s="178"/>
      <c r="EB282" s="178"/>
      <c r="EC282" s="178"/>
      <c r="ED282" s="178"/>
      <c r="EE282" s="178"/>
      <c r="EF282" s="178"/>
      <c r="EG282" s="178"/>
      <c r="EH282" s="178"/>
      <c r="EI282" s="178"/>
      <c r="EJ282" s="178"/>
      <c r="EK282" s="178"/>
      <c r="EL282" s="178"/>
      <c r="EM282" s="178"/>
      <c r="EN282" s="178"/>
      <c r="EO282" s="178"/>
      <c r="EP282" s="178"/>
      <c r="EQ282" s="178"/>
      <c r="ER282" s="178"/>
      <c r="ES282" s="178"/>
      <c r="ET282" s="178"/>
      <c r="EU282" s="178"/>
      <c r="EV282" s="178"/>
      <c r="EW282" s="178"/>
      <c r="EX282" s="178"/>
      <c r="EY282" s="178"/>
      <c r="EZ282" s="178"/>
      <c r="FA282" s="178"/>
      <c r="FB282" s="178"/>
      <c r="FC282" s="178"/>
      <c r="FD282" s="178"/>
      <c r="FE282" s="178"/>
      <c r="FF282" s="178"/>
      <c r="FG282" s="178"/>
      <c r="FH282" s="178"/>
      <c r="FI282" s="178"/>
      <c r="FJ282" s="178"/>
      <c r="FK282" s="178"/>
      <c r="FL282" s="178"/>
      <c r="FM282" s="178"/>
      <c r="FN282" s="178"/>
      <c r="FO282" s="178"/>
      <c r="FP282" s="178"/>
      <c r="FQ282" s="178"/>
      <c r="FR282" s="178"/>
      <c r="FS282" s="178"/>
      <c r="FT282" s="178"/>
      <c r="FU282" s="178"/>
      <c r="FV282" s="178"/>
    </row>
    <row r="283" spans="1:178" ht="45" customHeight="1" x14ac:dyDescent="0.25">
      <c r="A283" s="146">
        <v>2042020</v>
      </c>
      <c r="B283" s="145">
        <v>2020</v>
      </c>
      <c r="C283" s="144" t="s">
        <v>345</v>
      </c>
      <c r="D283" s="148" t="s">
        <v>1576</v>
      </c>
      <c r="E283" s="150" t="s">
        <v>137</v>
      </c>
      <c r="F283" s="148" t="s">
        <v>32</v>
      </c>
      <c r="G283" s="149" t="s">
        <v>158</v>
      </c>
      <c r="H283" s="150" t="s">
        <v>643</v>
      </c>
      <c r="I283" s="151" t="s">
        <v>132</v>
      </c>
      <c r="J283" s="152" t="s">
        <v>352</v>
      </c>
      <c r="K283" s="153">
        <v>38</v>
      </c>
      <c r="L283" s="154" t="str">
        <f>IF(ISERROR(VLOOKUP(K283,Eje_Pilar_Prop!$C$2:$E$104,2,FALSE))," ",VLOOKUP(K283,Eje_Pilar_Prop!$C$2:$E$104,2,FALSE))</f>
        <v>Recuperación y manejo de la Estructura Ecológica Principal</v>
      </c>
      <c r="M283" s="154" t="str">
        <f>IF(ISERROR(VLOOKUP(K283,Eje_Pilar_Prop!$C$2:$E$104,3,FALSE))," ",VLOOKUP(K283,Eje_Pilar_Prop!$C$2:$E$104,3,FALSE))</f>
        <v>Eje Transversal 3 Sostenibilidad Ambiental basada en la eficiencia energética</v>
      </c>
      <c r="N283" s="155" t="s">
        <v>886</v>
      </c>
      <c r="O283" s="164">
        <v>1019050017</v>
      </c>
      <c r="P283" s="150" t="s">
        <v>1129</v>
      </c>
      <c r="Q283" s="157">
        <v>16800000</v>
      </c>
      <c r="R283" s="158"/>
      <c r="S283" s="159"/>
      <c r="T283" s="160">
        <v>1</v>
      </c>
      <c r="U283" s="157">
        <v>6580000</v>
      </c>
      <c r="V283" s="161">
        <f t="shared" si="10"/>
        <v>23380000</v>
      </c>
      <c r="W283" s="162">
        <v>14980000</v>
      </c>
      <c r="X283" s="163">
        <v>44022</v>
      </c>
      <c r="Y283" s="163">
        <v>44026</v>
      </c>
      <c r="Z283" s="163">
        <v>44196</v>
      </c>
      <c r="AA283" s="145">
        <v>120</v>
      </c>
      <c r="AB283" s="145">
        <v>1</v>
      </c>
      <c r="AC283" s="145">
        <v>47</v>
      </c>
      <c r="AD283" s="164"/>
      <c r="AE283" s="165"/>
      <c r="AF283" s="163"/>
      <c r="AG283" s="157"/>
      <c r="AH283" s="146"/>
      <c r="AI283" s="146"/>
      <c r="AJ283" s="146" t="s">
        <v>1471</v>
      </c>
      <c r="AK283" s="146"/>
      <c r="AL283" s="166">
        <f t="shared" si="9"/>
        <v>0.64071856287425155</v>
      </c>
      <c r="AM283" s="177">
        <f>IF(SUMPRODUCT((A$14:A283=A283)*(B$14:B283=B283)*(D$14:D283=D283))&gt;1,0,1)</f>
        <v>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c r="CV283" s="178"/>
      <c r="CW283" s="178"/>
      <c r="CX283" s="178"/>
      <c r="CY283" s="178"/>
      <c r="CZ283" s="178"/>
      <c r="DA283" s="178"/>
      <c r="DB283" s="178"/>
      <c r="DC283" s="178"/>
      <c r="DD283" s="178"/>
      <c r="DE283" s="178"/>
      <c r="DF283" s="178"/>
      <c r="DG283" s="178"/>
      <c r="DH283" s="178"/>
      <c r="DI283" s="178"/>
      <c r="DJ283" s="178"/>
      <c r="DK283" s="178"/>
      <c r="DL283" s="178"/>
      <c r="DM283" s="178"/>
      <c r="DN283" s="178"/>
      <c r="DO283" s="178"/>
      <c r="DP283" s="178"/>
      <c r="DQ283" s="178"/>
      <c r="DR283" s="178"/>
      <c r="DS283" s="178"/>
      <c r="DT283" s="178"/>
      <c r="DU283" s="178"/>
      <c r="DV283" s="178"/>
      <c r="DW283" s="178"/>
      <c r="DX283" s="178"/>
      <c r="DY283" s="178"/>
      <c r="DZ283" s="178"/>
      <c r="EA283" s="178"/>
      <c r="EB283" s="178"/>
      <c r="EC283" s="178"/>
      <c r="ED283" s="178"/>
      <c r="EE283" s="178"/>
      <c r="EF283" s="178"/>
      <c r="EG283" s="178"/>
      <c r="EH283" s="178"/>
      <c r="EI283" s="178"/>
      <c r="EJ283" s="178"/>
      <c r="EK283" s="178"/>
      <c r="EL283" s="178"/>
      <c r="EM283" s="178"/>
      <c r="EN283" s="178"/>
      <c r="EO283" s="178"/>
      <c r="EP283" s="178"/>
      <c r="EQ283" s="178"/>
      <c r="ER283" s="178"/>
      <c r="ES283" s="178"/>
      <c r="ET283" s="178"/>
      <c r="EU283" s="178"/>
      <c r="EV283" s="178"/>
      <c r="EW283" s="178"/>
      <c r="EX283" s="178"/>
      <c r="EY283" s="178"/>
      <c r="EZ283" s="178"/>
      <c r="FA283" s="178"/>
      <c r="FB283" s="178"/>
      <c r="FC283" s="178"/>
      <c r="FD283" s="178"/>
      <c r="FE283" s="178"/>
      <c r="FF283" s="178"/>
      <c r="FG283" s="178"/>
      <c r="FH283" s="178"/>
      <c r="FI283" s="178"/>
      <c r="FJ283" s="178"/>
      <c r="FK283" s="178"/>
      <c r="FL283" s="178"/>
      <c r="FM283" s="178"/>
      <c r="FN283" s="178"/>
      <c r="FO283" s="178"/>
      <c r="FP283" s="178"/>
      <c r="FQ283" s="178"/>
      <c r="FR283" s="178"/>
      <c r="FS283" s="178"/>
      <c r="FT283" s="178"/>
      <c r="FU283" s="178"/>
      <c r="FV283" s="178"/>
    </row>
    <row r="284" spans="1:178" ht="45" customHeight="1" x14ac:dyDescent="0.25">
      <c r="A284" s="146">
        <v>2052020</v>
      </c>
      <c r="B284" s="145">
        <v>2020</v>
      </c>
      <c r="C284" s="144" t="s">
        <v>345</v>
      </c>
      <c r="D284" s="148" t="s">
        <v>1577</v>
      </c>
      <c r="E284" s="150" t="s">
        <v>135</v>
      </c>
      <c r="F284" s="148" t="s">
        <v>136</v>
      </c>
      <c r="G284" s="149" t="s">
        <v>145</v>
      </c>
      <c r="H284" s="150" t="s">
        <v>642</v>
      </c>
      <c r="I284" s="151" t="s">
        <v>132</v>
      </c>
      <c r="J284" s="152" t="s">
        <v>352</v>
      </c>
      <c r="K284" s="153">
        <v>45</v>
      </c>
      <c r="L284" s="154" t="str">
        <f>IF(ISERROR(VLOOKUP(K284,Eje_Pilar_Prop!$C$2:$E$104,2,FALSE))," ",VLOOKUP(K284,Eje_Pilar_Prop!$C$2:$E$104,2,FALSE))</f>
        <v>Gobernanza e influencia local, regional e internacional</v>
      </c>
      <c r="M284" s="154" t="str">
        <f>IF(ISERROR(VLOOKUP(K284,Eje_Pilar_Prop!$C$2:$E$104,3,FALSE))," ",VLOOKUP(K284,Eje_Pilar_Prop!$C$2:$E$104,3,FALSE))</f>
        <v>Eje Transversal 4 Gobierno Legitimo, Fortalecimiento Local y Eficiencia</v>
      </c>
      <c r="N284" s="155" t="s">
        <v>876</v>
      </c>
      <c r="O284" s="164" t="s">
        <v>1600</v>
      </c>
      <c r="P284" s="150" t="s">
        <v>1130</v>
      </c>
      <c r="Q284" s="157">
        <v>195000000</v>
      </c>
      <c r="R284" s="158"/>
      <c r="S284" s="159"/>
      <c r="T284" s="160"/>
      <c r="U284" s="157"/>
      <c r="V284" s="161">
        <f t="shared" si="10"/>
        <v>195000000</v>
      </c>
      <c r="W284" s="162">
        <v>114514186</v>
      </c>
      <c r="X284" s="163">
        <v>44026</v>
      </c>
      <c r="Y284" s="163">
        <v>44027</v>
      </c>
      <c r="Z284" s="163">
        <v>44300</v>
      </c>
      <c r="AA284" s="145">
        <v>180</v>
      </c>
      <c r="AB284" s="145">
        <v>1</v>
      </c>
      <c r="AC284" s="145">
        <v>90</v>
      </c>
      <c r="AD284" s="164"/>
      <c r="AE284" s="165"/>
      <c r="AF284" s="163"/>
      <c r="AG284" s="157"/>
      <c r="AH284" s="146"/>
      <c r="AI284" s="146" t="s">
        <v>1471</v>
      </c>
      <c r="AJ284" s="146"/>
      <c r="AK284" s="146"/>
      <c r="AL284" s="166">
        <f t="shared" si="9"/>
        <v>0.58725223589743591</v>
      </c>
      <c r="AM284" s="177">
        <f>IF(SUMPRODUCT((A$14:A284=A284)*(B$14:B284=B284)*(D$14:D284=D284))&gt;1,0,1)</f>
        <v>1</v>
      </c>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c r="CV284" s="178"/>
      <c r="CW284" s="178"/>
      <c r="CX284" s="178"/>
      <c r="CY284" s="178"/>
      <c r="CZ284" s="178"/>
      <c r="DA284" s="178"/>
      <c r="DB284" s="178"/>
      <c r="DC284" s="178"/>
      <c r="DD284" s="178"/>
      <c r="DE284" s="178"/>
      <c r="DF284" s="178"/>
      <c r="DG284" s="178"/>
      <c r="DH284" s="178"/>
      <c r="DI284" s="178"/>
      <c r="DJ284" s="178"/>
      <c r="DK284" s="178"/>
      <c r="DL284" s="178"/>
      <c r="DM284" s="178"/>
      <c r="DN284" s="178"/>
      <c r="DO284" s="178"/>
      <c r="DP284" s="178"/>
      <c r="DQ284" s="178"/>
      <c r="DR284" s="178"/>
      <c r="DS284" s="178"/>
      <c r="DT284" s="178"/>
      <c r="DU284" s="178"/>
      <c r="DV284" s="178"/>
      <c r="DW284" s="178"/>
      <c r="DX284" s="178"/>
      <c r="DY284" s="178"/>
      <c r="DZ284" s="178"/>
      <c r="EA284" s="178"/>
      <c r="EB284" s="178"/>
      <c r="EC284" s="178"/>
      <c r="ED284" s="178"/>
      <c r="EE284" s="178"/>
      <c r="EF284" s="178"/>
      <c r="EG284" s="178"/>
      <c r="EH284" s="178"/>
      <c r="EI284" s="178"/>
      <c r="EJ284" s="178"/>
      <c r="EK284" s="178"/>
      <c r="EL284" s="178"/>
      <c r="EM284" s="178"/>
      <c r="EN284" s="178"/>
      <c r="EO284" s="178"/>
      <c r="EP284" s="178"/>
      <c r="EQ284" s="178"/>
      <c r="ER284" s="178"/>
      <c r="ES284" s="178"/>
      <c r="ET284" s="178"/>
      <c r="EU284" s="178"/>
      <c r="EV284" s="178"/>
      <c r="EW284" s="178"/>
      <c r="EX284" s="178"/>
      <c r="EY284" s="178"/>
      <c r="EZ284" s="178"/>
      <c r="FA284" s="178"/>
      <c r="FB284" s="178"/>
      <c r="FC284" s="178"/>
      <c r="FD284" s="178"/>
      <c r="FE284" s="178"/>
      <c r="FF284" s="178"/>
      <c r="FG284" s="178"/>
      <c r="FH284" s="178"/>
      <c r="FI284" s="178"/>
      <c r="FJ284" s="178"/>
      <c r="FK284" s="178"/>
      <c r="FL284" s="178"/>
      <c r="FM284" s="178"/>
      <c r="FN284" s="178"/>
      <c r="FO284" s="178"/>
      <c r="FP284" s="178"/>
      <c r="FQ284" s="178"/>
      <c r="FR284" s="178"/>
      <c r="FS284" s="178"/>
      <c r="FT284" s="178"/>
      <c r="FU284" s="178"/>
      <c r="FV284" s="178"/>
    </row>
    <row r="285" spans="1:178" ht="45" customHeight="1" x14ac:dyDescent="0.25">
      <c r="A285" s="146">
        <v>2062020</v>
      </c>
      <c r="B285" s="145">
        <v>2020</v>
      </c>
      <c r="C285" s="144" t="s">
        <v>345</v>
      </c>
      <c r="D285" s="148" t="s">
        <v>1578</v>
      </c>
      <c r="E285" s="150" t="s">
        <v>137</v>
      </c>
      <c r="F285" s="148" t="s">
        <v>32</v>
      </c>
      <c r="G285" s="149" t="s">
        <v>158</v>
      </c>
      <c r="H285" s="150" t="s">
        <v>641</v>
      </c>
      <c r="I285" s="151" t="s">
        <v>132</v>
      </c>
      <c r="J285" s="152" t="s">
        <v>352</v>
      </c>
      <c r="K285" s="153">
        <v>45</v>
      </c>
      <c r="L285" s="154" t="str">
        <f>IF(ISERROR(VLOOKUP(K285,Eje_Pilar_Prop!$C$2:$E$104,2,FALSE))," ",VLOOKUP(K285,Eje_Pilar_Prop!$C$2:$E$104,2,FALSE))</f>
        <v>Gobernanza e influencia local, regional e internacional</v>
      </c>
      <c r="M285" s="154" t="str">
        <f>IF(ISERROR(VLOOKUP(K285,Eje_Pilar_Prop!$C$2:$E$104,3,FALSE))," ",VLOOKUP(K285,Eje_Pilar_Prop!$C$2:$E$104,3,FALSE))</f>
        <v>Eje Transversal 4 Gobierno Legitimo, Fortalecimiento Local y Eficiencia</v>
      </c>
      <c r="N285" s="155" t="s">
        <v>876</v>
      </c>
      <c r="O285" s="164">
        <v>1104709000</v>
      </c>
      <c r="P285" s="150" t="s">
        <v>1131</v>
      </c>
      <c r="Q285" s="157">
        <v>16800000</v>
      </c>
      <c r="R285" s="158"/>
      <c r="S285" s="159"/>
      <c r="T285" s="160"/>
      <c r="U285" s="157"/>
      <c r="V285" s="161">
        <f t="shared" si="10"/>
        <v>16800000</v>
      </c>
      <c r="W285" s="162">
        <v>13860000</v>
      </c>
      <c r="X285" s="163">
        <v>44029</v>
      </c>
      <c r="Y285" s="163">
        <v>44034</v>
      </c>
      <c r="Z285" s="163">
        <v>44156</v>
      </c>
      <c r="AA285" s="145">
        <v>120</v>
      </c>
      <c r="AB285" s="145"/>
      <c r="AC285" s="145"/>
      <c r="AD285" s="164"/>
      <c r="AE285" s="165"/>
      <c r="AF285" s="163"/>
      <c r="AG285" s="157"/>
      <c r="AH285" s="146"/>
      <c r="AI285" s="146"/>
      <c r="AJ285" s="146" t="s">
        <v>1471</v>
      </c>
      <c r="AK285" s="146"/>
      <c r="AL285" s="166">
        <f t="shared" si="9"/>
        <v>0.82499999999999996</v>
      </c>
      <c r="AM285" s="177">
        <f>IF(SUMPRODUCT((A$14:A285=A285)*(B$14:B285=B285)*(D$14:D285=D285))&gt;1,0,1)</f>
        <v>1</v>
      </c>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c r="CV285" s="178"/>
      <c r="CW285" s="178"/>
      <c r="CX285" s="178"/>
      <c r="CY285" s="178"/>
      <c r="CZ285" s="178"/>
      <c r="DA285" s="178"/>
      <c r="DB285" s="178"/>
      <c r="DC285" s="178"/>
      <c r="DD285" s="178"/>
      <c r="DE285" s="178"/>
      <c r="DF285" s="178"/>
      <c r="DG285" s="178"/>
      <c r="DH285" s="178"/>
      <c r="DI285" s="178"/>
      <c r="DJ285" s="178"/>
      <c r="DK285" s="178"/>
      <c r="DL285" s="178"/>
      <c r="DM285" s="178"/>
      <c r="DN285" s="178"/>
      <c r="DO285" s="178"/>
      <c r="DP285" s="178"/>
      <c r="DQ285" s="178"/>
      <c r="DR285" s="178"/>
      <c r="DS285" s="178"/>
      <c r="DT285" s="178"/>
      <c r="DU285" s="178"/>
      <c r="DV285" s="178"/>
      <c r="DW285" s="178"/>
      <c r="DX285" s="178"/>
      <c r="DY285" s="178"/>
      <c r="DZ285" s="178"/>
      <c r="EA285" s="178"/>
      <c r="EB285" s="178"/>
      <c r="EC285" s="178"/>
      <c r="ED285" s="178"/>
      <c r="EE285" s="178"/>
      <c r="EF285" s="178"/>
      <c r="EG285" s="178"/>
      <c r="EH285" s="178"/>
      <c r="EI285" s="178"/>
      <c r="EJ285" s="178"/>
      <c r="EK285" s="178"/>
      <c r="EL285" s="178"/>
      <c r="EM285" s="178"/>
      <c r="EN285" s="178"/>
      <c r="EO285" s="178"/>
      <c r="EP285" s="178"/>
      <c r="EQ285" s="178"/>
      <c r="ER285" s="178"/>
      <c r="ES285" s="178"/>
      <c r="ET285" s="178"/>
      <c r="EU285" s="178"/>
      <c r="EV285" s="178"/>
      <c r="EW285" s="178"/>
      <c r="EX285" s="178"/>
      <c r="EY285" s="178"/>
      <c r="EZ285" s="178"/>
      <c r="FA285" s="178"/>
      <c r="FB285" s="178"/>
      <c r="FC285" s="178"/>
      <c r="FD285" s="178"/>
      <c r="FE285" s="178"/>
      <c r="FF285" s="178"/>
      <c r="FG285" s="178"/>
      <c r="FH285" s="178"/>
      <c r="FI285" s="178"/>
      <c r="FJ285" s="178"/>
      <c r="FK285" s="178"/>
      <c r="FL285" s="178"/>
      <c r="FM285" s="178"/>
      <c r="FN285" s="178"/>
      <c r="FO285" s="178"/>
      <c r="FP285" s="178"/>
      <c r="FQ285" s="178"/>
      <c r="FR285" s="178"/>
      <c r="FS285" s="178"/>
      <c r="FT285" s="178"/>
      <c r="FU285" s="178"/>
      <c r="FV285" s="178"/>
    </row>
    <row r="286" spans="1:178" ht="45" customHeight="1" x14ac:dyDescent="0.25">
      <c r="A286" s="146">
        <v>2072020</v>
      </c>
      <c r="B286" s="145">
        <v>2020</v>
      </c>
      <c r="C286" s="144" t="s">
        <v>345</v>
      </c>
      <c r="D286" s="148" t="s">
        <v>1579</v>
      </c>
      <c r="E286" s="150" t="s">
        <v>137</v>
      </c>
      <c r="F286" s="148" t="s">
        <v>32</v>
      </c>
      <c r="G286" s="149" t="s">
        <v>158</v>
      </c>
      <c r="H286" s="150" t="s">
        <v>640</v>
      </c>
      <c r="I286" s="151" t="s">
        <v>132</v>
      </c>
      <c r="J286" s="152" t="s">
        <v>352</v>
      </c>
      <c r="K286" s="153">
        <v>45</v>
      </c>
      <c r="L286" s="154" t="str">
        <f>IF(ISERROR(VLOOKUP(K286,Eje_Pilar_Prop!$C$2:$E$104,2,FALSE))," ",VLOOKUP(K286,Eje_Pilar_Prop!$C$2:$E$104,2,FALSE))</f>
        <v>Gobernanza e influencia local, regional e internacional</v>
      </c>
      <c r="M286" s="154" t="str">
        <f>IF(ISERROR(VLOOKUP(K286,Eje_Pilar_Prop!$C$2:$E$104,3,FALSE))," ",VLOOKUP(K286,Eje_Pilar_Prop!$C$2:$E$104,3,FALSE))</f>
        <v>Eje Transversal 4 Gobierno Legitimo, Fortalecimiento Local y Eficiencia</v>
      </c>
      <c r="N286" s="155" t="s">
        <v>877</v>
      </c>
      <c r="O286" s="164">
        <v>20758841</v>
      </c>
      <c r="P286" s="150" t="s">
        <v>1132</v>
      </c>
      <c r="Q286" s="157">
        <v>25200000</v>
      </c>
      <c r="R286" s="158"/>
      <c r="S286" s="159"/>
      <c r="T286" s="160">
        <v>1</v>
      </c>
      <c r="U286" s="157">
        <v>7770000</v>
      </c>
      <c r="V286" s="161">
        <f t="shared" si="10"/>
        <v>32970000</v>
      </c>
      <c r="W286" s="162">
        <v>25200000</v>
      </c>
      <c r="X286" s="163">
        <v>44033</v>
      </c>
      <c r="Y286" s="163">
        <v>44036</v>
      </c>
      <c r="Z286" s="163">
        <v>44196</v>
      </c>
      <c r="AA286" s="145">
        <v>120</v>
      </c>
      <c r="AB286" s="145">
        <v>1</v>
      </c>
      <c r="AC286" s="145">
        <v>37</v>
      </c>
      <c r="AD286" s="164"/>
      <c r="AE286" s="165"/>
      <c r="AF286" s="163"/>
      <c r="AG286" s="157"/>
      <c r="AH286" s="146"/>
      <c r="AI286" s="146"/>
      <c r="AJ286" s="146" t="s">
        <v>1471</v>
      </c>
      <c r="AK286" s="146"/>
      <c r="AL286" s="166">
        <f t="shared" si="9"/>
        <v>0.76433121019108285</v>
      </c>
      <c r="AM286" s="177">
        <f>IF(SUMPRODUCT((A$14:A286=A286)*(B$14:B286=B286)*(D$14:D286=D286))&gt;1,0,1)</f>
        <v>1</v>
      </c>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c r="CV286" s="178"/>
      <c r="CW286" s="178"/>
      <c r="CX286" s="178"/>
      <c r="CY286" s="178"/>
      <c r="CZ286" s="178"/>
      <c r="DA286" s="178"/>
      <c r="DB286" s="178"/>
      <c r="DC286" s="178"/>
      <c r="DD286" s="178"/>
      <c r="DE286" s="178"/>
      <c r="DF286" s="178"/>
      <c r="DG286" s="178"/>
      <c r="DH286" s="178"/>
      <c r="DI286" s="178"/>
      <c r="DJ286" s="178"/>
      <c r="DK286" s="178"/>
      <c r="DL286" s="178"/>
      <c r="DM286" s="178"/>
      <c r="DN286" s="178"/>
      <c r="DO286" s="178"/>
      <c r="DP286" s="178"/>
      <c r="DQ286" s="178"/>
      <c r="DR286" s="178"/>
      <c r="DS286" s="178"/>
      <c r="DT286" s="178"/>
      <c r="DU286" s="178"/>
      <c r="DV286" s="178"/>
      <c r="DW286" s="178"/>
      <c r="DX286" s="178"/>
      <c r="DY286" s="178"/>
      <c r="DZ286" s="178"/>
      <c r="EA286" s="178"/>
      <c r="EB286" s="178"/>
      <c r="EC286" s="178"/>
      <c r="ED286" s="178"/>
      <c r="EE286" s="178"/>
      <c r="EF286" s="178"/>
      <c r="EG286" s="178"/>
      <c r="EH286" s="178"/>
      <c r="EI286" s="178"/>
      <c r="EJ286" s="178"/>
      <c r="EK286" s="178"/>
      <c r="EL286" s="178"/>
      <c r="EM286" s="178"/>
      <c r="EN286" s="178"/>
      <c r="EO286" s="178"/>
      <c r="EP286" s="178"/>
      <c r="EQ286" s="178"/>
      <c r="ER286" s="178"/>
      <c r="ES286" s="178"/>
      <c r="ET286" s="178"/>
      <c r="EU286" s="178"/>
      <c r="EV286" s="178"/>
      <c r="EW286" s="178"/>
      <c r="EX286" s="178"/>
      <c r="EY286" s="178"/>
      <c r="EZ286" s="178"/>
      <c r="FA286" s="178"/>
      <c r="FB286" s="178"/>
      <c r="FC286" s="178"/>
      <c r="FD286" s="178"/>
      <c r="FE286" s="178"/>
      <c r="FF286" s="178"/>
      <c r="FG286" s="178"/>
      <c r="FH286" s="178"/>
      <c r="FI286" s="178"/>
      <c r="FJ286" s="178"/>
      <c r="FK286" s="178"/>
      <c r="FL286" s="178"/>
      <c r="FM286" s="178"/>
      <c r="FN286" s="178"/>
      <c r="FO286" s="178"/>
      <c r="FP286" s="178"/>
      <c r="FQ286" s="178"/>
      <c r="FR286" s="178"/>
      <c r="FS286" s="178"/>
      <c r="FT286" s="178"/>
      <c r="FU286" s="178"/>
      <c r="FV286" s="178"/>
    </row>
    <row r="287" spans="1:178" ht="45" customHeight="1" x14ac:dyDescent="0.25">
      <c r="A287" s="146">
        <v>2082020</v>
      </c>
      <c r="B287" s="145">
        <v>2020</v>
      </c>
      <c r="C287" s="144" t="s">
        <v>345</v>
      </c>
      <c r="D287" s="148" t="s">
        <v>1580</v>
      </c>
      <c r="E287" s="150" t="s">
        <v>137</v>
      </c>
      <c r="F287" s="148" t="s">
        <v>32</v>
      </c>
      <c r="G287" s="149" t="s">
        <v>158</v>
      </c>
      <c r="H287" s="150" t="s">
        <v>639</v>
      </c>
      <c r="I287" s="151" t="s">
        <v>132</v>
      </c>
      <c r="J287" s="152" t="s">
        <v>352</v>
      </c>
      <c r="K287" s="153">
        <v>45</v>
      </c>
      <c r="L287" s="154" t="str">
        <f>IF(ISERROR(VLOOKUP(K287,Eje_Pilar_Prop!$C$2:$E$104,2,FALSE))," ",VLOOKUP(K287,Eje_Pilar_Prop!$C$2:$E$104,2,FALSE))</f>
        <v>Gobernanza e influencia local, regional e internacional</v>
      </c>
      <c r="M287" s="154" t="str">
        <f>IF(ISERROR(VLOOKUP(K287,Eje_Pilar_Prop!$C$2:$E$104,3,FALSE))," ",VLOOKUP(K287,Eje_Pilar_Prop!$C$2:$E$104,3,FALSE))</f>
        <v>Eje Transversal 4 Gobierno Legitimo, Fortalecimiento Local y Eficiencia</v>
      </c>
      <c r="N287" s="155" t="s">
        <v>874</v>
      </c>
      <c r="O287" s="164">
        <v>1022368854</v>
      </c>
      <c r="P287" s="150" t="s">
        <v>1133</v>
      </c>
      <c r="Q287" s="157">
        <v>25200000</v>
      </c>
      <c r="R287" s="158"/>
      <c r="S287" s="159"/>
      <c r="T287" s="160">
        <v>1</v>
      </c>
      <c r="U287" s="157">
        <v>7980000</v>
      </c>
      <c r="V287" s="161">
        <f t="shared" si="10"/>
        <v>33180000</v>
      </c>
      <c r="W287" s="162">
        <v>25200000</v>
      </c>
      <c r="X287" s="163">
        <v>44029</v>
      </c>
      <c r="Y287" s="163">
        <v>44036</v>
      </c>
      <c r="Z287" s="163">
        <v>44196</v>
      </c>
      <c r="AA287" s="145">
        <v>120</v>
      </c>
      <c r="AB287" s="145">
        <v>1</v>
      </c>
      <c r="AC287" s="145">
        <v>38</v>
      </c>
      <c r="AD287" s="164"/>
      <c r="AE287" s="165"/>
      <c r="AF287" s="163"/>
      <c r="AG287" s="157"/>
      <c r="AH287" s="146"/>
      <c r="AI287" s="146"/>
      <c r="AJ287" s="146" t="s">
        <v>1471</v>
      </c>
      <c r="AK287" s="146"/>
      <c r="AL287" s="166">
        <f t="shared" si="9"/>
        <v>0.759493670886076</v>
      </c>
      <c r="AM287" s="177">
        <f>IF(SUMPRODUCT((A$14:A287=A287)*(B$14:B287=B287)*(D$14:D287=D287))&gt;1,0,1)</f>
        <v>1</v>
      </c>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78"/>
      <c r="CW287" s="178"/>
      <c r="CX287" s="178"/>
      <c r="CY287" s="178"/>
      <c r="CZ287" s="178"/>
      <c r="DA287" s="178"/>
      <c r="DB287" s="178"/>
      <c r="DC287" s="178"/>
      <c r="DD287" s="178"/>
      <c r="DE287" s="178"/>
      <c r="DF287" s="178"/>
      <c r="DG287" s="178"/>
      <c r="DH287" s="178"/>
      <c r="DI287" s="178"/>
      <c r="DJ287" s="178"/>
      <c r="DK287" s="178"/>
      <c r="DL287" s="178"/>
      <c r="DM287" s="178"/>
      <c r="DN287" s="178"/>
      <c r="DO287" s="178"/>
      <c r="DP287" s="178"/>
      <c r="DQ287" s="178"/>
      <c r="DR287" s="178"/>
      <c r="DS287" s="178"/>
      <c r="DT287" s="178"/>
      <c r="DU287" s="178"/>
      <c r="DV287" s="178"/>
      <c r="DW287" s="178"/>
      <c r="DX287" s="178"/>
      <c r="DY287" s="178"/>
      <c r="DZ287" s="178"/>
      <c r="EA287" s="178"/>
      <c r="EB287" s="178"/>
      <c r="EC287" s="178"/>
      <c r="ED287" s="178"/>
      <c r="EE287" s="178"/>
      <c r="EF287" s="178"/>
      <c r="EG287" s="178"/>
      <c r="EH287" s="178"/>
      <c r="EI287" s="178"/>
      <c r="EJ287" s="178"/>
      <c r="EK287" s="178"/>
      <c r="EL287" s="178"/>
      <c r="EM287" s="178"/>
      <c r="EN287" s="178"/>
      <c r="EO287" s="178"/>
      <c r="EP287" s="178"/>
      <c r="EQ287" s="178"/>
      <c r="ER287" s="178"/>
      <c r="ES287" s="178"/>
      <c r="ET287" s="178"/>
      <c r="EU287" s="178"/>
      <c r="EV287" s="178"/>
      <c r="EW287" s="178"/>
      <c r="EX287" s="178"/>
      <c r="EY287" s="178"/>
      <c r="EZ287" s="178"/>
      <c r="FA287" s="178"/>
      <c r="FB287" s="178"/>
      <c r="FC287" s="178"/>
      <c r="FD287" s="178"/>
      <c r="FE287" s="178"/>
      <c r="FF287" s="178"/>
      <c r="FG287" s="178"/>
      <c r="FH287" s="178"/>
      <c r="FI287" s="178"/>
      <c r="FJ287" s="178"/>
      <c r="FK287" s="178"/>
      <c r="FL287" s="178"/>
      <c r="FM287" s="178"/>
      <c r="FN287" s="178"/>
      <c r="FO287" s="178"/>
      <c r="FP287" s="178"/>
      <c r="FQ287" s="178"/>
      <c r="FR287" s="178"/>
      <c r="FS287" s="178"/>
      <c r="FT287" s="178"/>
      <c r="FU287" s="178"/>
      <c r="FV287" s="178"/>
    </row>
    <row r="288" spans="1:178" ht="45" customHeight="1" x14ac:dyDescent="0.25">
      <c r="A288" s="146">
        <v>2092020</v>
      </c>
      <c r="B288" s="145">
        <v>2020</v>
      </c>
      <c r="C288" s="144" t="s">
        <v>345</v>
      </c>
      <c r="D288" s="148" t="s">
        <v>1578</v>
      </c>
      <c r="E288" s="150" t="s">
        <v>137</v>
      </c>
      <c r="F288" s="148" t="s">
        <v>32</v>
      </c>
      <c r="G288" s="149" t="s">
        <v>158</v>
      </c>
      <c r="H288" s="150" t="s">
        <v>638</v>
      </c>
      <c r="I288" s="151" t="s">
        <v>132</v>
      </c>
      <c r="J288" s="152" t="s">
        <v>352</v>
      </c>
      <c r="K288" s="153">
        <v>45</v>
      </c>
      <c r="L288" s="154" t="str">
        <f>IF(ISERROR(VLOOKUP(K288,Eje_Pilar_Prop!$C$2:$E$104,2,FALSE))," ",VLOOKUP(K288,Eje_Pilar_Prop!$C$2:$E$104,2,FALSE))</f>
        <v>Gobernanza e influencia local, regional e internacional</v>
      </c>
      <c r="M288" s="154" t="str">
        <f>IF(ISERROR(VLOOKUP(K288,Eje_Pilar_Prop!$C$2:$E$104,3,FALSE))," ",VLOOKUP(K288,Eje_Pilar_Prop!$C$2:$E$104,3,FALSE))</f>
        <v>Eje Transversal 4 Gobierno Legitimo, Fortalecimiento Local y Eficiencia</v>
      </c>
      <c r="N288" s="155" t="s">
        <v>876</v>
      </c>
      <c r="O288" s="164">
        <v>10154476193</v>
      </c>
      <c r="P288" s="150" t="s">
        <v>1134</v>
      </c>
      <c r="Q288" s="157">
        <v>16800000</v>
      </c>
      <c r="R288" s="158"/>
      <c r="S288" s="159"/>
      <c r="T288" s="160">
        <v>1</v>
      </c>
      <c r="U288" s="157">
        <v>5180000</v>
      </c>
      <c r="V288" s="161">
        <f t="shared" si="10"/>
        <v>21980000</v>
      </c>
      <c r="W288" s="162">
        <v>17360000</v>
      </c>
      <c r="X288" s="163">
        <v>44035</v>
      </c>
      <c r="Y288" s="163">
        <v>44036</v>
      </c>
      <c r="Z288" s="163">
        <v>44196</v>
      </c>
      <c r="AA288" s="145">
        <v>120</v>
      </c>
      <c r="AB288" s="145">
        <v>1</v>
      </c>
      <c r="AC288" s="145">
        <v>37</v>
      </c>
      <c r="AD288" s="164">
        <v>10154476193</v>
      </c>
      <c r="AE288" s="165" t="s">
        <v>1795</v>
      </c>
      <c r="AF288" s="163">
        <v>44077</v>
      </c>
      <c r="AG288" s="157"/>
      <c r="AH288" s="146"/>
      <c r="AI288" s="146"/>
      <c r="AJ288" s="146" t="s">
        <v>1471</v>
      </c>
      <c r="AK288" s="146"/>
      <c r="AL288" s="166">
        <f t="shared" si="9"/>
        <v>0.78980891719745228</v>
      </c>
      <c r="AM288" s="177">
        <f>IF(SUMPRODUCT((A$14:A288=A288)*(B$14:B288=B288)*(D$14:D288=D288))&gt;1,0,1)</f>
        <v>1</v>
      </c>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c r="CV288" s="178"/>
      <c r="CW288" s="178"/>
      <c r="CX288" s="178"/>
      <c r="CY288" s="178"/>
      <c r="CZ288" s="178"/>
      <c r="DA288" s="178"/>
      <c r="DB288" s="178"/>
      <c r="DC288" s="178"/>
      <c r="DD288" s="178"/>
      <c r="DE288" s="178"/>
      <c r="DF288" s="178"/>
      <c r="DG288" s="178"/>
      <c r="DH288" s="178"/>
      <c r="DI288" s="178"/>
      <c r="DJ288" s="178"/>
      <c r="DK288" s="178"/>
      <c r="DL288" s="178"/>
      <c r="DM288" s="178"/>
      <c r="DN288" s="178"/>
      <c r="DO288" s="178"/>
      <c r="DP288" s="178"/>
      <c r="DQ288" s="178"/>
      <c r="DR288" s="178"/>
      <c r="DS288" s="178"/>
      <c r="DT288" s="178"/>
      <c r="DU288" s="178"/>
      <c r="DV288" s="178"/>
      <c r="DW288" s="178"/>
      <c r="DX288" s="178"/>
      <c r="DY288" s="178"/>
      <c r="DZ288" s="178"/>
      <c r="EA288" s="178"/>
      <c r="EB288" s="178"/>
      <c r="EC288" s="178"/>
      <c r="ED288" s="178"/>
      <c r="EE288" s="178"/>
      <c r="EF288" s="178"/>
      <c r="EG288" s="178"/>
      <c r="EH288" s="178"/>
      <c r="EI288" s="178"/>
      <c r="EJ288" s="178"/>
      <c r="EK288" s="178"/>
      <c r="EL288" s="178"/>
      <c r="EM288" s="178"/>
      <c r="EN288" s="178"/>
      <c r="EO288" s="178"/>
      <c r="EP288" s="178"/>
      <c r="EQ288" s="178"/>
      <c r="ER288" s="178"/>
      <c r="ES288" s="178"/>
      <c r="ET288" s="178"/>
      <c r="EU288" s="178"/>
      <c r="EV288" s="178"/>
      <c r="EW288" s="178"/>
      <c r="EX288" s="178"/>
      <c r="EY288" s="178"/>
      <c r="EZ288" s="178"/>
      <c r="FA288" s="178"/>
      <c r="FB288" s="178"/>
      <c r="FC288" s="178"/>
      <c r="FD288" s="178"/>
      <c r="FE288" s="178"/>
      <c r="FF288" s="178"/>
      <c r="FG288" s="178"/>
      <c r="FH288" s="178"/>
      <c r="FI288" s="178"/>
      <c r="FJ288" s="178"/>
      <c r="FK288" s="178"/>
      <c r="FL288" s="178"/>
      <c r="FM288" s="178"/>
      <c r="FN288" s="178"/>
      <c r="FO288" s="178"/>
      <c r="FP288" s="178"/>
      <c r="FQ288" s="178"/>
      <c r="FR288" s="178"/>
      <c r="FS288" s="178"/>
      <c r="FT288" s="178"/>
      <c r="FU288" s="178"/>
      <c r="FV288" s="178"/>
    </row>
    <row r="289" spans="1:178" ht="45" customHeight="1" x14ac:dyDescent="0.25">
      <c r="A289" s="146">
        <v>2102020</v>
      </c>
      <c r="B289" s="145">
        <v>2020</v>
      </c>
      <c r="C289" s="144" t="s">
        <v>345</v>
      </c>
      <c r="D289" s="148" t="s">
        <v>1581</v>
      </c>
      <c r="E289" s="150" t="s">
        <v>137</v>
      </c>
      <c r="F289" s="148" t="s">
        <v>32</v>
      </c>
      <c r="G289" s="149" t="s">
        <v>158</v>
      </c>
      <c r="H289" s="150" t="s">
        <v>637</v>
      </c>
      <c r="I289" s="151" t="s">
        <v>132</v>
      </c>
      <c r="J289" s="152" t="s">
        <v>352</v>
      </c>
      <c r="K289" s="153">
        <v>45</v>
      </c>
      <c r="L289" s="154" t="str">
        <f>IF(ISERROR(VLOOKUP(K289,Eje_Pilar_Prop!$C$2:$E$104,2,FALSE))," ",VLOOKUP(K289,Eje_Pilar_Prop!$C$2:$E$104,2,FALSE))</f>
        <v>Gobernanza e influencia local, regional e internacional</v>
      </c>
      <c r="M289" s="154" t="str">
        <f>IF(ISERROR(VLOOKUP(K289,Eje_Pilar_Prop!$C$2:$E$104,3,FALSE))," ",VLOOKUP(K289,Eje_Pilar_Prop!$C$2:$E$104,3,FALSE))</f>
        <v>Eje Transversal 4 Gobierno Legitimo, Fortalecimiento Local y Eficiencia</v>
      </c>
      <c r="N289" s="155" t="s">
        <v>874</v>
      </c>
      <c r="O289" s="164">
        <v>52990899</v>
      </c>
      <c r="P289" s="150" t="s">
        <v>1007</v>
      </c>
      <c r="Q289" s="157">
        <v>21000000</v>
      </c>
      <c r="R289" s="158"/>
      <c r="S289" s="159"/>
      <c r="T289" s="160">
        <v>1</v>
      </c>
      <c r="U289" s="157">
        <v>4200000</v>
      </c>
      <c r="V289" s="161">
        <f t="shared" si="10"/>
        <v>25200000</v>
      </c>
      <c r="W289" s="162">
        <v>16940000</v>
      </c>
      <c r="X289" s="163">
        <v>44035</v>
      </c>
      <c r="Y289" s="163">
        <v>44043</v>
      </c>
      <c r="Z289" s="163">
        <v>44227</v>
      </c>
      <c r="AA289" s="145">
        <v>150</v>
      </c>
      <c r="AB289" s="145">
        <v>1</v>
      </c>
      <c r="AC289" s="145">
        <v>30</v>
      </c>
      <c r="AD289" s="164"/>
      <c r="AE289" s="165"/>
      <c r="AF289" s="163"/>
      <c r="AG289" s="157"/>
      <c r="AH289" s="146"/>
      <c r="AI289" s="146" t="s">
        <v>1471</v>
      </c>
      <c r="AJ289" s="146"/>
      <c r="AK289" s="146"/>
      <c r="AL289" s="166">
        <f t="shared" si="9"/>
        <v>0.67222222222222228</v>
      </c>
      <c r="AM289" s="177">
        <f>IF(SUMPRODUCT((A$14:A289=A289)*(B$14:B289=B289)*(D$14:D289=D289))&gt;1,0,1)</f>
        <v>1</v>
      </c>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c r="CV289" s="178"/>
      <c r="CW289" s="178"/>
      <c r="CX289" s="178"/>
      <c r="CY289" s="178"/>
      <c r="CZ289" s="178"/>
      <c r="DA289" s="178"/>
      <c r="DB289" s="178"/>
      <c r="DC289" s="178"/>
      <c r="DD289" s="178"/>
      <c r="DE289" s="178"/>
      <c r="DF289" s="178"/>
      <c r="DG289" s="178"/>
      <c r="DH289" s="178"/>
      <c r="DI289" s="178"/>
      <c r="DJ289" s="178"/>
      <c r="DK289" s="178"/>
      <c r="DL289" s="178"/>
      <c r="DM289" s="178"/>
      <c r="DN289" s="178"/>
      <c r="DO289" s="178"/>
      <c r="DP289" s="178"/>
      <c r="DQ289" s="178"/>
      <c r="DR289" s="178"/>
      <c r="DS289" s="178"/>
      <c r="DT289" s="178"/>
      <c r="DU289" s="178"/>
      <c r="DV289" s="178"/>
      <c r="DW289" s="178"/>
      <c r="DX289" s="178"/>
      <c r="DY289" s="178"/>
      <c r="DZ289" s="178"/>
      <c r="EA289" s="178"/>
      <c r="EB289" s="178"/>
      <c r="EC289" s="178"/>
      <c r="ED289" s="178"/>
      <c r="EE289" s="178"/>
      <c r="EF289" s="178"/>
      <c r="EG289" s="178"/>
      <c r="EH289" s="178"/>
      <c r="EI289" s="178"/>
      <c r="EJ289" s="178"/>
      <c r="EK289" s="178"/>
      <c r="EL289" s="178"/>
      <c r="EM289" s="178"/>
      <c r="EN289" s="178"/>
      <c r="EO289" s="178"/>
      <c r="EP289" s="178"/>
      <c r="EQ289" s="178"/>
      <c r="ER289" s="178"/>
      <c r="ES289" s="178"/>
      <c r="ET289" s="178"/>
      <c r="EU289" s="178"/>
      <c r="EV289" s="178"/>
      <c r="EW289" s="178"/>
      <c r="EX289" s="178"/>
      <c r="EY289" s="178"/>
      <c r="EZ289" s="178"/>
      <c r="FA289" s="178"/>
      <c r="FB289" s="178"/>
      <c r="FC289" s="178"/>
      <c r="FD289" s="178"/>
      <c r="FE289" s="178"/>
      <c r="FF289" s="178"/>
      <c r="FG289" s="178"/>
      <c r="FH289" s="178"/>
      <c r="FI289" s="178"/>
      <c r="FJ289" s="178"/>
      <c r="FK289" s="178"/>
      <c r="FL289" s="178"/>
      <c r="FM289" s="178"/>
      <c r="FN289" s="178"/>
      <c r="FO289" s="178"/>
      <c r="FP289" s="178"/>
      <c r="FQ289" s="178"/>
      <c r="FR289" s="178"/>
      <c r="FS289" s="178"/>
      <c r="FT289" s="178"/>
      <c r="FU289" s="178"/>
      <c r="FV289" s="178"/>
    </row>
    <row r="290" spans="1:178" ht="45" customHeight="1" x14ac:dyDescent="0.25">
      <c r="A290" s="146">
        <v>2112020</v>
      </c>
      <c r="B290" s="145">
        <v>2020</v>
      </c>
      <c r="C290" s="144" t="s">
        <v>345</v>
      </c>
      <c r="D290" s="148" t="s">
        <v>1582</v>
      </c>
      <c r="E290" s="150" t="s">
        <v>137</v>
      </c>
      <c r="F290" s="148" t="s">
        <v>32</v>
      </c>
      <c r="G290" s="149" t="s">
        <v>158</v>
      </c>
      <c r="H290" s="150" t="s">
        <v>636</v>
      </c>
      <c r="I290" s="151" t="s">
        <v>132</v>
      </c>
      <c r="J290" s="152" t="s">
        <v>352</v>
      </c>
      <c r="K290" s="153">
        <v>45</v>
      </c>
      <c r="L290" s="154" t="str">
        <f>IF(ISERROR(VLOOKUP(K290,Eje_Pilar_Prop!$C$2:$E$104,2,FALSE))," ",VLOOKUP(K290,Eje_Pilar_Prop!$C$2:$E$104,2,FALSE))</f>
        <v>Gobernanza e influencia local, regional e internacional</v>
      </c>
      <c r="M290" s="154" t="str">
        <f>IF(ISERROR(VLOOKUP(K290,Eje_Pilar_Prop!$C$2:$E$104,3,FALSE))," ",VLOOKUP(K290,Eje_Pilar_Prop!$C$2:$E$104,3,FALSE))</f>
        <v>Eje Transversal 4 Gobierno Legitimo, Fortalecimiento Local y Eficiencia</v>
      </c>
      <c r="N290" s="155" t="s">
        <v>877</v>
      </c>
      <c r="O290" s="164">
        <v>1032405392</v>
      </c>
      <c r="P290" s="150" t="s">
        <v>1048</v>
      </c>
      <c r="Q290" s="157">
        <v>21000000</v>
      </c>
      <c r="R290" s="158"/>
      <c r="S290" s="159"/>
      <c r="T290" s="160"/>
      <c r="U290" s="157"/>
      <c r="V290" s="161">
        <f t="shared" si="10"/>
        <v>21000000</v>
      </c>
      <c r="W290" s="162">
        <v>17220000</v>
      </c>
      <c r="X290" s="163">
        <v>44039</v>
      </c>
      <c r="Y290" s="163">
        <v>44040</v>
      </c>
      <c r="Z290" s="163">
        <v>44192</v>
      </c>
      <c r="AA290" s="145">
        <v>150</v>
      </c>
      <c r="AB290" s="145"/>
      <c r="AC290" s="145"/>
      <c r="AD290" s="164"/>
      <c r="AE290" s="165"/>
      <c r="AF290" s="163"/>
      <c r="AG290" s="157"/>
      <c r="AH290" s="146"/>
      <c r="AI290" s="146"/>
      <c r="AJ290" s="146" t="s">
        <v>1471</v>
      </c>
      <c r="AK290" s="146"/>
      <c r="AL290" s="166">
        <f t="shared" si="9"/>
        <v>0.82</v>
      </c>
      <c r="AM290" s="177">
        <f>IF(SUMPRODUCT((A$14:A290=A290)*(B$14:B290=B290)*(D$14:D290=D290))&gt;1,0,1)</f>
        <v>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c r="CV290" s="178"/>
      <c r="CW290" s="178"/>
      <c r="CX290" s="178"/>
      <c r="CY290" s="178"/>
      <c r="CZ290" s="178"/>
      <c r="DA290" s="178"/>
      <c r="DB290" s="178"/>
      <c r="DC290" s="178"/>
      <c r="DD290" s="178"/>
      <c r="DE290" s="178"/>
      <c r="DF290" s="178"/>
      <c r="DG290" s="178"/>
      <c r="DH290" s="178"/>
      <c r="DI290" s="178"/>
      <c r="DJ290" s="178"/>
      <c r="DK290" s="178"/>
      <c r="DL290" s="178"/>
      <c r="DM290" s="178"/>
      <c r="DN290" s="178"/>
      <c r="DO290" s="178"/>
      <c r="DP290" s="178"/>
      <c r="DQ290" s="178"/>
      <c r="DR290" s="178"/>
      <c r="DS290" s="178"/>
      <c r="DT290" s="178"/>
      <c r="DU290" s="178"/>
      <c r="DV290" s="178"/>
      <c r="DW290" s="178"/>
      <c r="DX290" s="178"/>
      <c r="DY290" s="178"/>
      <c r="DZ290" s="178"/>
      <c r="EA290" s="178"/>
      <c r="EB290" s="178"/>
      <c r="EC290" s="178"/>
      <c r="ED290" s="178"/>
      <c r="EE290" s="178"/>
      <c r="EF290" s="178"/>
      <c r="EG290" s="178"/>
      <c r="EH290" s="178"/>
      <c r="EI290" s="178"/>
      <c r="EJ290" s="178"/>
      <c r="EK290" s="178"/>
      <c r="EL290" s="178"/>
      <c r="EM290" s="178"/>
      <c r="EN290" s="178"/>
      <c r="EO290" s="178"/>
      <c r="EP290" s="178"/>
      <c r="EQ290" s="178"/>
      <c r="ER290" s="178"/>
      <c r="ES290" s="178"/>
      <c r="ET290" s="178"/>
      <c r="EU290" s="178"/>
      <c r="EV290" s="178"/>
      <c r="EW290" s="178"/>
      <c r="EX290" s="178"/>
      <c r="EY290" s="178"/>
      <c r="EZ290" s="178"/>
      <c r="FA290" s="178"/>
      <c r="FB290" s="178"/>
      <c r="FC290" s="178"/>
      <c r="FD290" s="178"/>
      <c r="FE290" s="178"/>
      <c r="FF290" s="178"/>
      <c r="FG290" s="178"/>
      <c r="FH290" s="178"/>
      <c r="FI290" s="178"/>
      <c r="FJ290" s="178"/>
      <c r="FK290" s="178"/>
      <c r="FL290" s="178"/>
      <c r="FM290" s="178"/>
      <c r="FN290" s="178"/>
      <c r="FO290" s="178"/>
      <c r="FP290" s="178"/>
      <c r="FQ290" s="178"/>
      <c r="FR290" s="178"/>
      <c r="FS290" s="178"/>
      <c r="FT290" s="178"/>
      <c r="FU290" s="178"/>
      <c r="FV290" s="178"/>
    </row>
    <row r="291" spans="1:178" ht="45" customHeight="1" x14ac:dyDescent="0.25">
      <c r="A291" s="146">
        <v>2122020</v>
      </c>
      <c r="B291" s="145">
        <v>2020</v>
      </c>
      <c r="C291" s="144" t="s">
        <v>345</v>
      </c>
      <c r="D291" s="148" t="s">
        <v>1583</v>
      </c>
      <c r="E291" s="150" t="s">
        <v>137</v>
      </c>
      <c r="F291" s="148" t="s">
        <v>32</v>
      </c>
      <c r="G291" s="149" t="s">
        <v>158</v>
      </c>
      <c r="H291" s="150" t="s">
        <v>635</v>
      </c>
      <c r="I291" s="151" t="s">
        <v>132</v>
      </c>
      <c r="J291" s="152" t="s">
        <v>352</v>
      </c>
      <c r="K291" s="153">
        <v>38</v>
      </c>
      <c r="L291" s="154" t="str">
        <f>IF(ISERROR(VLOOKUP(K291,Eje_Pilar_Prop!$C$2:$E$104,2,FALSE))," ",VLOOKUP(K291,Eje_Pilar_Prop!$C$2:$E$104,2,FALSE))</f>
        <v>Recuperación y manejo de la Estructura Ecológica Principal</v>
      </c>
      <c r="M291" s="154" t="str">
        <f>IF(ISERROR(VLOOKUP(K291,Eje_Pilar_Prop!$C$2:$E$104,3,FALSE))," ",VLOOKUP(K291,Eje_Pilar_Prop!$C$2:$E$104,3,FALSE))</f>
        <v>Eje Transversal 3 Sostenibilidad Ambiental basada en la eficiencia energética</v>
      </c>
      <c r="N291" s="155" t="s">
        <v>886</v>
      </c>
      <c r="O291" s="164">
        <v>1110513003</v>
      </c>
      <c r="P291" s="150" t="s">
        <v>1135</v>
      </c>
      <c r="Q291" s="157">
        <v>37800000</v>
      </c>
      <c r="R291" s="158"/>
      <c r="S291" s="159"/>
      <c r="T291" s="160"/>
      <c r="U291" s="157"/>
      <c r="V291" s="161">
        <f t="shared" si="10"/>
        <v>37800000</v>
      </c>
      <c r="W291" s="162">
        <v>25410000</v>
      </c>
      <c r="X291" s="163">
        <v>44039</v>
      </c>
      <c r="Y291" s="163">
        <v>44040</v>
      </c>
      <c r="Z291" s="163">
        <v>44196</v>
      </c>
      <c r="AA291" s="145">
        <v>180</v>
      </c>
      <c r="AB291" s="145"/>
      <c r="AC291" s="145"/>
      <c r="AD291" s="164"/>
      <c r="AE291" s="165"/>
      <c r="AF291" s="163"/>
      <c r="AG291" s="157"/>
      <c r="AH291" s="146"/>
      <c r="AI291" s="146"/>
      <c r="AJ291" s="146" t="s">
        <v>1471</v>
      </c>
      <c r="AK291" s="146"/>
      <c r="AL291" s="166">
        <f t="shared" si="9"/>
        <v>0.67222222222222228</v>
      </c>
      <c r="AM291" s="177">
        <f>IF(SUMPRODUCT((A$14:A291=A291)*(B$14:B291=B291)*(D$14:D291=D291))&gt;1,0,1)</f>
        <v>1</v>
      </c>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c r="CV291" s="178"/>
      <c r="CW291" s="178"/>
      <c r="CX291" s="178"/>
      <c r="CY291" s="178"/>
      <c r="CZ291" s="178"/>
      <c r="DA291" s="178"/>
      <c r="DB291" s="178"/>
      <c r="DC291" s="178"/>
      <c r="DD291" s="178"/>
      <c r="DE291" s="178"/>
      <c r="DF291" s="178"/>
      <c r="DG291" s="178"/>
      <c r="DH291" s="178"/>
      <c r="DI291" s="178"/>
      <c r="DJ291" s="178"/>
      <c r="DK291" s="178"/>
      <c r="DL291" s="178"/>
      <c r="DM291" s="178"/>
      <c r="DN291" s="178"/>
      <c r="DO291" s="178"/>
      <c r="DP291" s="178"/>
      <c r="DQ291" s="178"/>
      <c r="DR291" s="178"/>
      <c r="DS291" s="178"/>
      <c r="DT291" s="178"/>
      <c r="DU291" s="178"/>
      <c r="DV291" s="178"/>
      <c r="DW291" s="178"/>
      <c r="DX291" s="178"/>
      <c r="DY291" s="178"/>
      <c r="DZ291" s="178"/>
      <c r="EA291" s="178"/>
      <c r="EB291" s="178"/>
      <c r="EC291" s="178"/>
      <c r="ED291" s="178"/>
      <c r="EE291" s="178"/>
      <c r="EF291" s="178"/>
      <c r="EG291" s="178"/>
      <c r="EH291" s="178"/>
      <c r="EI291" s="178"/>
      <c r="EJ291" s="178"/>
      <c r="EK291" s="178"/>
      <c r="EL291" s="178"/>
      <c r="EM291" s="178"/>
      <c r="EN291" s="178"/>
      <c r="EO291" s="178"/>
      <c r="EP291" s="178"/>
      <c r="EQ291" s="178"/>
      <c r="ER291" s="178"/>
      <c r="ES291" s="178"/>
      <c r="ET291" s="178"/>
      <c r="EU291" s="178"/>
      <c r="EV291" s="178"/>
      <c r="EW291" s="178"/>
      <c r="EX291" s="178"/>
      <c r="EY291" s="178"/>
      <c r="EZ291" s="178"/>
      <c r="FA291" s="178"/>
      <c r="FB291" s="178"/>
      <c r="FC291" s="178"/>
      <c r="FD291" s="178"/>
      <c r="FE291" s="178"/>
      <c r="FF291" s="178"/>
      <c r="FG291" s="178"/>
      <c r="FH291" s="178"/>
      <c r="FI291" s="178"/>
      <c r="FJ291" s="178"/>
      <c r="FK291" s="178"/>
      <c r="FL291" s="178"/>
      <c r="FM291" s="178"/>
      <c r="FN291" s="178"/>
      <c r="FO291" s="178"/>
      <c r="FP291" s="178"/>
      <c r="FQ291" s="178"/>
      <c r="FR291" s="178"/>
      <c r="FS291" s="178"/>
      <c r="FT291" s="178"/>
      <c r="FU291" s="178"/>
      <c r="FV291" s="178"/>
    </row>
    <row r="292" spans="1:178" ht="45" customHeight="1" x14ac:dyDescent="0.25">
      <c r="A292" s="146">
        <v>2132020</v>
      </c>
      <c r="B292" s="145">
        <v>2020</v>
      </c>
      <c r="C292" s="144" t="s">
        <v>345</v>
      </c>
      <c r="D292" s="148" t="s">
        <v>1584</v>
      </c>
      <c r="E292" s="150" t="s">
        <v>137</v>
      </c>
      <c r="F292" s="148" t="s">
        <v>32</v>
      </c>
      <c r="G292" s="149" t="s">
        <v>158</v>
      </c>
      <c r="H292" s="150" t="s">
        <v>634</v>
      </c>
      <c r="I292" s="151" t="s">
        <v>132</v>
      </c>
      <c r="J292" s="152" t="s">
        <v>352</v>
      </c>
      <c r="K292" s="153">
        <v>18</v>
      </c>
      <c r="L292" s="154" t="str">
        <f>IF(ISERROR(VLOOKUP(K292,Eje_Pilar_Prop!$C$2:$E$104,2,FALSE))," ",VLOOKUP(K292,Eje_Pilar_Prop!$C$2:$E$104,2,FALSE))</f>
        <v>Mejor movilidad para todos</v>
      </c>
      <c r="M292" s="154" t="str">
        <f>IF(ISERROR(VLOOKUP(K292,Eje_Pilar_Prop!$C$2:$E$104,3,FALSE))," ",VLOOKUP(K292,Eje_Pilar_Prop!$C$2:$E$104,3,FALSE))</f>
        <v>Pilar 2 Democracía Urbana</v>
      </c>
      <c r="N292" s="155" t="s">
        <v>885</v>
      </c>
      <c r="O292" s="164">
        <v>1053779954</v>
      </c>
      <c r="P292" s="150" t="s">
        <v>1136</v>
      </c>
      <c r="Q292" s="157">
        <v>44820000</v>
      </c>
      <c r="R292" s="158"/>
      <c r="S292" s="159"/>
      <c r="T292" s="160">
        <v>1</v>
      </c>
      <c r="U292" s="157">
        <v>4980000</v>
      </c>
      <c r="V292" s="161">
        <f t="shared" si="10"/>
        <v>49800000</v>
      </c>
      <c r="W292" s="162">
        <v>27390000</v>
      </c>
      <c r="X292" s="163">
        <v>44048</v>
      </c>
      <c r="Y292" s="163">
        <v>44054</v>
      </c>
      <c r="Z292" s="163">
        <v>44227</v>
      </c>
      <c r="AA292" s="145">
        <v>146</v>
      </c>
      <c r="AB292" s="145">
        <v>1</v>
      </c>
      <c r="AC292" s="145">
        <v>30</v>
      </c>
      <c r="AD292" s="164"/>
      <c r="AE292" s="165"/>
      <c r="AF292" s="163"/>
      <c r="AG292" s="157"/>
      <c r="AH292" s="146"/>
      <c r="AI292" s="146" t="s">
        <v>1471</v>
      </c>
      <c r="AJ292" s="146"/>
      <c r="AK292" s="146"/>
      <c r="AL292" s="166">
        <f t="shared" si="9"/>
        <v>0.55000000000000004</v>
      </c>
      <c r="AM292" s="177">
        <f>IF(SUMPRODUCT((A$14:A292=A292)*(B$14:B292=B292)*(D$14:D292=D292))&gt;1,0,1)</f>
        <v>1</v>
      </c>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c r="CV292" s="178"/>
      <c r="CW292" s="178"/>
      <c r="CX292" s="178"/>
      <c r="CY292" s="178"/>
      <c r="CZ292" s="178"/>
      <c r="DA292" s="178"/>
      <c r="DB292" s="178"/>
      <c r="DC292" s="178"/>
      <c r="DD292" s="178"/>
      <c r="DE292" s="178"/>
      <c r="DF292" s="178"/>
      <c r="DG292" s="178"/>
      <c r="DH292" s="178"/>
      <c r="DI292" s="178"/>
      <c r="DJ292" s="178"/>
      <c r="DK292" s="178"/>
      <c r="DL292" s="178"/>
      <c r="DM292" s="178"/>
      <c r="DN292" s="178"/>
      <c r="DO292" s="178"/>
      <c r="DP292" s="178"/>
      <c r="DQ292" s="178"/>
      <c r="DR292" s="178"/>
      <c r="DS292" s="178"/>
      <c r="DT292" s="178"/>
      <c r="DU292" s="178"/>
      <c r="DV292" s="178"/>
      <c r="DW292" s="178"/>
      <c r="DX292" s="178"/>
      <c r="DY292" s="178"/>
      <c r="DZ292" s="178"/>
      <c r="EA292" s="178"/>
      <c r="EB292" s="178"/>
      <c r="EC292" s="178"/>
      <c r="ED292" s="178"/>
      <c r="EE292" s="178"/>
      <c r="EF292" s="178"/>
      <c r="EG292" s="178"/>
      <c r="EH292" s="178"/>
      <c r="EI292" s="178"/>
      <c r="EJ292" s="178"/>
      <c r="EK292" s="178"/>
      <c r="EL292" s="178"/>
      <c r="EM292" s="178"/>
      <c r="EN292" s="178"/>
      <c r="EO292" s="178"/>
      <c r="EP292" s="178"/>
      <c r="EQ292" s="178"/>
      <c r="ER292" s="178"/>
      <c r="ES292" s="178"/>
      <c r="ET292" s="178"/>
      <c r="EU292" s="178"/>
      <c r="EV292" s="178"/>
      <c r="EW292" s="178"/>
      <c r="EX292" s="178"/>
      <c r="EY292" s="178"/>
      <c r="EZ292" s="178"/>
      <c r="FA292" s="178"/>
      <c r="FB292" s="178"/>
      <c r="FC292" s="178"/>
      <c r="FD292" s="178"/>
      <c r="FE292" s="178"/>
      <c r="FF292" s="178"/>
      <c r="FG292" s="178"/>
      <c r="FH292" s="178"/>
      <c r="FI292" s="178"/>
      <c r="FJ292" s="178"/>
      <c r="FK292" s="178"/>
      <c r="FL292" s="178"/>
      <c r="FM292" s="178"/>
      <c r="FN292" s="178"/>
      <c r="FO292" s="178"/>
      <c r="FP292" s="178"/>
      <c r="FQ292" s="178"/>
      <c r="FR292" s="178"/>
      <c r="FS292" s="178"/>
      <c r="FT292" s="178"/>
      <c r="FU292" s="178"/>
      <c r="FV292" s="178"/>
    </row>
    <row r="293" spans="1:178" ht="45" customHeight="1" x14ac:dyDescent="0.25">
      <c r="A293" s="146">
        <v>2142020</v>
      </c>
      <c r="B293" s="145">
        <v>2020</v>
      </c>
      <c r="C293" s="144" t="s">
        <v>345</v>
      </c>
      <c r="D293" s="148" t="s">
        <v>1585</v>
      </c>
      <c r="E293" s="150" t="s">
        <v>137</v>
      </c>
      <c r="F293" s="148" t="s">
        <v>32</v>
      </c>
      <c r="G293" s="149" t="s">
        <v>158</v>
      </c>
      <c r="H293" s="150" t="s">
        <v>633</v>
      </c>
      <c r="I293" s="151" t="s">
        <v>132</v>
      </c>
      <c r="J293" s="152" t="s">
        <v>352</v>
      </c>
      <c r="K293" s="153">
        <v>18</v>
      </c>
      <c r="L293" s="154" t="str">
        <f>IF(ISERROR(VLOOKUP(K293,Eje_Pilar_Prop!$C$2:$E$104,2,FALSE))," ",VLOOKUP(K293,Eje_Pilar_Prop!$C$2:$E$104,2,FALSE))</f>
        <v>Mejor movilidad para todos</v>
      </c>
      <c r="M293" s="154" t="str">
        <f>IF(ISERROR(VLOOKUP(K293,Eje_Pilar_Prop!$C$2:$E$104,3,FALSE))," ",VLOOKUP(K293,Eje_Pilar_Prop!$C$2:$E$104,3,FALSE))</f>
        <v>Pilar 2 Democracía Urbana</v>
      </c>
      <c r="N293" s="155" t="s">
        <v>885</v>
      </c>
      <c r="O293" s="164">
        <v>77181096</v>
      </c>
      <c r="P293" s="150" t="s">
        <v>1137</v>
      </c>
      <c r="Q293" s="157">
        <v>37800000</v>
      </c>
      <c r="R293" s="158"/>
      <c r="S293" s="159"/>
      <c r="T293" s="160"/>
      <c r="U293" s="157"/>
      <c r="V293" s="161">
        <f t="shared" si="10"/>
        <v>37800000</v>
      </c>
      <c r="W293" s="162">
        <v>26040000</v>
      </c>
      <c r="X293" s="163">
        <v>44036</v>
      </c>
      <c r="Y293" s="163">
        <v>44039</v>
      </c>
      <c r="Z293" s="163">
        <v>44196</v>
      </c>
      <c r="AA293" s="145">
        <v>180</v>
      </c>
      <c r="AB293" s="145"/>
      <c r="AC293" s="145"/>
      <c r="AD293" s="164"/>
      <c r="AE293" s="165"/>
      <c r="AF293" s="163"/>
      <c r="AG293" s="157"/>
      <c r="AH293" s="146"/>
      <c r="AI293" s="146"/>
      <c r="AJ293" s="146" t="s">
        <v>1471</v>
      </c>
      <c r="AK293" s="146"/>
      <c r="AL293" s="166">
        <f t="shared" si="9"/>
        <v>0.68888888888888888</v>
      </c>
      <c r="AM293" s="177">
        <f>IF(SUMPRODUCT((A$14:A293=A293)*(B$14:B293=B293)*(D$14:D293=D293))&gt;1,0,1)</f>
        <v>1</v>
      </c>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c r="CV293" s="178"/>
      <c r="CW293" s="178"/>
      <c r="CX293" s="178"/>
      <c r="CY293" s="178"/>
      <c r="CZ293" s="178"/>
      <c r="DA293" s="178"/>
      <c r="DB293" s="178"/>
      <c r="DC293" s="178"/>
      <c r="DD293" s="178"/>
      <c r="DE293" s="178"/>
      <c r="DF293" s="178"/>
      <c r="DG293" s="178"/>
      <c r="DH293" s="178"/>
      <c r="DI293" s="178"/>
      <c r="DJ293" s="178"/>
      <c r="DK293" s="178"/>
      <c r="DL293" s="178"/>
      <c r="DM293" s="178"/>
      <c r="DN293" s="178"/>
      <c r="DO293" s="178"/>
      <c r="DP293" s="178"/>
      <c r="DQ293" s="178"/>
      <c r="DR293" s="178"/>
      <c r="DS293" s="178"/>
      <c r="DT293" s="178"/>
      <c r="DU293" s="178"/>
      <c r="DV293" s="178"/>
      <c r="DW293" s="178"/>
      <c r="DX293" s="178"/>
      <c r="DY293" s="178"/>
      <c r="DZ293" s="178"/>
      <c r="EA293" s="178"/>
      <c r="EB293" s="178"/>
      <c r="EC293" s="178"/>
      <c r="ED293" s="178"/>
      <c r="EE293" s="178"/>
      <c r="EF293" s="178"/>
      <c r="EG293" s="178"/>
      <c r="EH293" s="178"/>
      <c r="EI293" s="178"/>
      <c r="EJ293" s="178"/>
      <c r="EK293" s="178"/>
      <c r="EL293" s="178"/>
      <c r="EM293" s="178"/>
      <c r="EN293" s="178"/>
      <c r="EO293" s="178"/>
      <c r="EP293" s="178"/>
      <c r="EQ293" s="178"/>
      <c r="ER293" s="178"/>
      <c r="ES293" s="178"/>
      <c r="ET293" s="178"/>
      <c r="EU293" s="178"/>
      <c r="EV293" s="178"/>
      <c r="EW293" s="178"/>
      <c r="EX293" s="178"/>
      <c r="EY293" s="178"/>
      <c r="EZ293" s="178"/>
      <c r="FA293" s="178"/>
      <c r="FB293" s="178"/>
      <c r="FC293" s="178"/>
      <c r="FD293" s="178"/>
      <c r="FE293" s="178"/>
      <c r="FF293" s="178"/>
      <c r="FG293" s="178"/>
      <c r="FH293" s="178"/>
      <c r="FI293" s="178"/>
      <c r="FJ293" s="178"/>
      <c r="FK293" s="178"/>
      <c r="FL293" s="178"/>
      <c r="FM293" s="178"/>
      <c r="FN293" s="178"/>
      <c r="FO293" s="178"/>
      <c r="FP293" s="178"/>
      <c r="FQ293" s="178"/>
      <c r="FR293" s="178"/>
      <c r="FS293" s="178"/>
      <c r="FT293" s="178"/>
      <c r="FU293" s="178"/>
      <c r="FV293" s="178"/>
    </row>
    <row r="294" spans="1:178" ht="45" customHeight="1" x14ac:dyDescent="0.25">
      <c r="A294" s="146">
        <v>2152020</v>
      </c>
      <c r="B294" s="145">
        <v>2020</v>
      </c>
      <c r="C294" s="144" t="s">
        <v>345</v>
      </c>
      <c r="D294" s="148" t="s">
        <v>1586</v>
      </c>
      <c r="E294" s="150" t="s">
        <v>137</v>
      </c>
      <c r="F294" s="148" t="s">
        <v>32</v>
      </c>
      <c r="G294" s="149" t="s">
        <v>158</v>
      </c>
      <c r="H294" s="150" t="s">
        <v>632</v>
      </c>
      <c r="I294" s="151" t="s">
        <v>132</v>
      </c>
      <c r="J294" s="152" t="s">
        <v>352</v>
      </c>
      <c r="K294" s="153">
        <v>45</v>
      </c>
      <c r="L294" s="154" t="str">
        <f>IF(ISERROR(VLOOKUP(K294,Eje_Pilar_Prop!$C$2:$E$104,2,FALSE))," ",VLOOKUP(K294,Eje_Pilar_Prop!$C$2:$E$104,2,FALSE))</f>
        <v>Gobernanza e influencia local, regional e internacional</v>
      </c>
      <c r="M294" s="154" t="str">
        <f>IF(ISERROR(VLOOKUP(K294,Eje_Pilar_Prop!$C$2:$E$104,3,FALSE))," ",VLOOKUP(K294,Eje_Pilar_Prop!$C$2:$E$104,3,FALSE))</f>
        <v>Eje Transversal 4 Gobierno Legitimo, Fortalecimiento Local y Eficiencia</v>
      </c>
      <c r="N294" s="155" t="s">
        <v>874</v>
      </c>
      <c r="O294" s="164">
        <v>1014242626</v>
      </c>
      <c r="P294" s="150" t="s">
        <v>1002</v>
      </c>
      <c r="Q294" s="157">
        <v>21000000</v>
      </c>
      <c r="R294" s="158"/>
      <c r="S294" s="159"/>
      <c r="T294" s="160"/>
      <c r="U294" s="157"/>
      <c r="V294" s="161">
        <f t="shared" si="10"/>
        <v>21000000</v>
      </c>
      <c r="W294" s="162">
        <v>17220000</v>
      </c>
      <c r="X294" s="163">
        <v>44036</v>
      </c>
      <c r="Y294" s="163">
        <v>44040</v>
      </c>
      <c r="Z294" s="163">
        <v>44192</v>
      </c>
      <c r="AA294" s="145">
        <v>150</v>
      </c>
      <c r="AB294" s="145"/>
      <c r="AC294" s="145"/>
      <c r="AD294" s="164"/>
      <c r="AE294" s="165"/>
      <c r="AF294" s="163"/>
      <c r="AG294" s="157"/>
      <c r="AH294" s="146"/>
      <c r="AI294" s="146"/>
      <c r="AJ294" s="146" t="s">
        <v>1471</v>
      </c>
      <c r="AK294" s="146"/>
      <c r="AL294" s="166">
        <f t="shared" si="9"/>
        <v>0.82</v>
      </c>
      <c r="AM294" s="177">
        <f>IF(SUMPRODUCT((A$14:A294=A294)*(B$14:B294=B294)*(D$14:D294=D294))&gt;1,0,1)</f>
        <v>1</v>
      </c>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c r="CV294" s="178"/>
      <c r="CW294" s="178"/>
      <c r="CX294" s="178"/>
      <c r="CY294" s="178"/>
      <c r="CZ294" s="178"/>
      <c r="DA294" s="178"/>
      <c r="DB294" s="178"/>
      <c r="DC294" s="178"/>
      <c r="DD294" s="178"/>
      <c r="DE294" s="178"/>
      <c r="DF294" s="178"/>
      <c r="DG294" s="178"/>
      <c r="DH294" s="178"/>
      <c r="DI294" s="178"/>
      <c r="DJ294" s="178"/>
      <c r="DK294" s="178"/>
      <c r="DL294" s="178"/>
      <c r="DM294" s="178"/>
      <c r="DN294" s="178"/>
      <c r="DO294" s="178"/>
      <c r="DP294" s="178"/>
      <c r="DQ294" s="178"/>
      <c r="DR294" s="178"/>
      <c r="DS294" s="178"/>
      <c r="DT294" s="178"/>
      <c r="DU294" s="178"/>
      <c r="DV294" s="178"/>
      <c r="DW294" s="178"/>
      <c r="DX294" s="178"/>
      <c r="DY294" s="178"/>
      <c r="DZ294" s="178"/>
      <c r="EA294" s="178"/>
      <c r="EB294" s="178"/>
      <c r="EC294" s="178"/>
      <c r="ED294" s="178"/>
      <c r="EE294" s="178"/>
      <c r="EF294" s="178"/>
      <c r="EG294" s="178"/>
      <c r="EH294" s="178"/>
      <c r="EI294" s="178"/>
      <c r="EJ294" s="178"/>
      <c r="EK294" s="178"/>
      <c r="EL294" s="178"/>
      <c r="EM294" s="178"/>
      <c r="EN294" s="178"/>
      <c r="EO294" s="178"/>
      <c r="EP294" s="178"/>
      <c r="EQ294" s="178"/>
      <c r="ER294" s="178"/>
      <c r="ES294" s="178"/>
      <c r="ET294" s="178"/>
      <c r="EU294" s="178"/>
      <c r="EV294" s="178"/>
      <c r="EW294" s="178"/>
      <c r="EX294" s="178"/>
      <c r="EY294" s="178"/>
      <c r="EZ294" s="178"/>
      <c r="FA294" s="178"/>
      <c r="FB294" s="178"/>
      <c r="FC294" s="178"/>
      <c r="FD294" s="178"/>
      <c r="FE294" s="178"/>
      <c r="FF294" s="178"/>
      <c r="FG294" s="178"/>
      <c r="FH294" s="178"/>
      <c r="FI294" s="178"/>
      <c r="FJ294" s="178"/>
      <c r="FK294" s="178"/>
      <c r="FL294" s="178"/>
      <c r="FM294" s="178"/>
      <c r="FN294" s="178"/>
      <c r="FO294" s="178"/>
      <c r="FP294" s="178"/>
      <c r="FQ294" s="178"/>
      <c r="FR294" s="178"/>
      <c r="FS294" s="178"/>
      <c r="FT294" s="178"/>
      <c r="FU294" s="178"/>
      <c r="FV294" s="178"/>
    </row>
    <row r="295" spans="1:178" ht="45" customHeight="1" x14ac:dyDescent="0.25">
      <c r="A295" s="146">
        <v>2162020</v>
      </c>
      <c r="B295" s="145">
        <v>2020</v>
      </c>
      <c r="C295" s="144" t="s">
        <v>345</v>
      </c>
      <c r="D295" s="148" t="s">
        <v>1587</v>
      </c>
      <c r="E295" s="150" t="s">
        <v>137</v>
      </c>
      <c r="F295" s="148" t="s">
        <v>32</v>
      </c>
      <c r="G295" s="149" t="s">
        <v>158</v>
      </c>
      <c r="H295" s="150" t="s">
        <v>631</v>
      </c>
      <c r="I295" s="151" t="s">
        <v>132</v>
      </c>
      <c r="J295" s="152" t="s">
        <v>352</v>
      </c>
      <c r="K295" s="153">
        <v>45</v>
      </c>
      <c r="L295" s="154" t="str">
        <f>IF(ISERROR(VLOOKUP(K295,Eje_Pilar_Prop!$C$2:$E$104,2,FALSE))," ",VLOOKUP(K295,Eje_Pilar_Prop!$C$2:$E$104,2,FALSE))</f>
        <v>Gobernanza e influencia local, regional e internacional</v>
      </c>
      <c r="M295" s="154" t="str">
        <f>IF(ISERROR(VLOOKUP(K295,Eje_Pilar_Prop!$C$2:$E$104,3,FALSE))," ",VLOOKUP(K295,Eje_Pilar_Prop!$C$2:$E$104,3,FALSE))</f>
        <v>Eje Transversal 4 Gobierno Legitimo, Fortalecimiento Local y Eficiencia</v>
      </c>
      <c r="N295" s="155" t="s">
        <v>874</v>
      </c>
      <c r="O295" s="164">
        <v>1019059866</v>
      </c>
      <c r="P295" s="150" t="s">
        <v>1138</v>
      </c>
      <c r="Q295" s="157">
        <v>21000000</v>
      </c>
      <c r="R295" s="158"/>
      <c r="S295" s="159"/>
      <c r="T295" s="160">
        <v>1</v>
      </c>
      <c r="U295" s="157">
        <v>4620000</v>
      </c>
      <c r="V295" s="161">
        <f t="shared" si="10"/>
        <v>25620000</v>
      </c>
      <c r="W295" s="162">
        <v>17220000</v>
      </c>
      <c r="X295" s="163">
        <v>44035</v>
      </c>
      <c r="Y295" s="163">
        <v>44040</v>
      </c>
      <c r="Z295" s="163">
        <v>44227</v>
      </c>
      <c r="AA295" s="145">
        <v>150</v>
      </c>
      <c r="AB295" s="145">
        <v>1</v>
      </c>
      <c r="AC295" s="145">
        <v>30</v>
      </c>
      <c r="AD295" s="164"/>
      <c r="AE295" s="165"/>
      <c r="AF295" s="163"/>
      <c r="AG295" s="157"/>
      <c r="AH295" s="146"/>
      <c r="AI295" s="146" t="s">
        <v>1471</v>
      </c>
      <c r="AJ295" s="146"/>
      <c r="AK295" s="146"/>
      <c r="AL295" s="166">
        <f t="shared" si="9"/>
        <v>0.67213114754098358</v>
      </c>
      <c r="AM295" s="177">
        <f>IF(SUMPRODUCT((A$14:A295=A295)*(B$14:B295=B295)*(D$14:D295=D295))&gt;1,0,1)</f>
        <v>1</v>
      </c>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8"/>
      <c r="CY295" s="178"/>
      <c r="CZ295" s="178"/>
      <c r="DA295" s="178"/>
      <c r="DB295" s="178"/>
      <c r="DC295" s="178"/>
      <c r="DD295" s="178"/>
      <c r="DE295" s="178"/>
      <c r="DF295" s="178"/>
      <c r="DG295" s="178"/>
      <c r="DH295" s="178"/>
      <c r="DI295" s="178"/>
      <c r="DJ295" s="178"/>
      <c r="DK295" s="178"/>
      <c r="DL295" s="178"/>
      <c r="DM295" s="178"/>
      <c r="DN295" s="178"/>
      <c r="DO295" s="178"/>
      <c r="DP295" s="178"/>
      <c r="DQ295" s="178"/>
      <c r="DR295" s="178"/>
      <c r="DS295" s="178"/>
      <c r="DT295" s="178"/>
      <c r="DU295" s="178"/>
      <c r="DV295" s="178"/>
      <c r="DW295" s="178"/>
      <c r="DX295" s="178"/>
      <c r="DY295" s="178"/>
      <c r="DZ295" s="178"/>
      <c r="EA295" s="178"/>
      <c r="EB295" s="178"/>
      <c r="EC295" s="178"/>
      <c r="ED295" s="178"/>
      <c r="EE295" s="178"/>
      <c r="EF295" s="178"/>
      <c r="EG295" s="178"/>
      <c r="EH295" s="178"/>
      <c r="EI295" s="178"/>
      <c r="EJ295" s="178"/>
      <c r="EK295" s="178"/>
      <c r="EL295" s="178"/>
      <c r="EM295" s="178"/>
      <c r="EN295" s="178"/>
      <c r="EO295" s="178"/>
      <c r="EP295" s="178"/>
      <c r="EQ295" s="178"/>
      <c r="ER295" s="178"/>
      <c r="ES295" s="178"/>
      <c r="ET295" s="178"/>
      <c r="EU295" s="178"/>
      <c r="EV295" s="178"/>
      <c r="EW295" s="178"/>
      <c r="EX295" s="178"/>
      <c r="EY295" s="178"/>
      <c r="EZ295" s="178"/>
      <c r="FA295" s="178"/>
      <c r="FB295" s="178"/>
      <c r="FC295" s="178"/>
      <c r="FD295" s="178"/>
      <c r="FE295" s="178"/>
      <c r="FF295" s="178"/>
      <c r="FG295" s="178"/>
      <c r="FH295" s="178"/>
      <c r="FI295" s="178"/>
      <c r="FJ295" s="178"/>
      <c r="FK295" s="178"/>
      <c r="FL295" s="178"/>
      <c r="FM295" s="178"/>
      <c r="FN295" s="178"/>
      <c r="FO295" s="178"/>
      <c r="FP295" s="178"/>
      <c r="FQ295" s="178"/>
      <c r="FR295" s="178"/>
      <c r="FS295" s="178"/>
      <c r="FT295" s="178"/>
      <c r="FU295" s="178"/>
      <c r="FV295" s="178"/>
    </row>
    <row r="296" spans="1:178" ht="45" customHeight="1" x14ac:dyDescent="0.25">
      <c r="A296" s="146">
        <v>2172020</v>
      </c>
      <c r="B296" s="145">
        <v>2020</v>
      </c>
      <c r="C296" s="144" t="s">
        <v>345</v>
      </c>
      <c r="D296" s="148" t="s">
        <v>1588</v>
      </c>
      <c r="E296" s="150" t="s">
        <v>137</v>
      </c>
      <c r="F296" s="148" t="s">
        <v>32</v>
      </c>
      <c r="G296" s="149" t="s">
        <v>158</v>
      </c>
      <c r="H296" s="150" t="s">
        <v>630</v>
      </c>
      <c r="I296" s="151" t="s">
        <v>132</v>
      </c>
      <c r="J296" s="152" t="s">
        <v>352</v>
      </c>
      <c r="K296" s="153">
        <v>18</v>
      </c>
      <c r="L296" s="154" t="str">
        <f>IF(ISERROR(VLOOKUP(K296,Eje_Pilar_Prop!$C$2:$E$104,2,FALSE))," ",VLOOKUP(K296,Eje_Pilar_Prop!$C$2:$E$104,2,FALSE))</f>
        <v>Mejor movilidad para todos</v>
      </c>
      <c r="M296" s="154" t="str">
        <f>IF(ISERROR(VLOOKUP(K296,Eje_Pilar_Prop!$C$2:$E$104,3,FALSE))," ",VLOOKUP(K296,Eje_Pilar_Prop!$C$2:$E$104,3,FALSE))</f>
        <v>Pilar 2 Democracía Urbana</v>
      </c>
      <c r="N296" s="155" t="s">
        <v>885</v>
      </c>
      <c r="O296" s="164">
        <v>74375345</v>
      </c>
      <c r="P296" s="150" t="s">
        <v>1139</v>
      </c>
      <c r="Q296" s="157">
        <v>31500000</v>
      </c>
      <c r="R296" s="158"/>
      <c r="S296" s="159"/>
      <c r="T296" s="160"/>
      <c r="U296" s="157"/>
      <c r="V296" s="161">
        <f t="shared" si="10"/>
        <v>31500000</v>
      </c>
      <c r="W296" s="162">
        <v>26040000</v>
      </c>
      <c r="X296" s="163">
        <v>44036</v>
      </c>
      <c r="Y296" s="163">
        <v>44039</v>
      </c>
      <c r="Z296" s="163">
        <v>44191</v>
      </c>
      <c r="AA296" s="145">
        <v>150</v>
      </c>
      <c r="AB296" s="145"/>
      <c r="AC296" s="145"/>
      <c r="AD296" s="164"/>
      <c r="AE296" s="165"/>
      <c r="AF296" s="163"/>
      <c r="AG296" s="157"/>
      <c r="AH296" s="146"/>
      <c r="AI296" s="146"/>
      <c r="AJ296" s="146" t="s">
        <v>1471</v>
      </c>
      <c r="AK296" s="146"/>
      <c r="AL296" s="166">
        <f t="shared" si="9"/>
        <v>0.82666666666666666</v>
      </c>
      <c r="AM296" s="177">
        <f>IF(SUMPRODUCT((A$14:A296=A296)*(B$14:B296=B296)*(D$14:D296=D296))&gt;1,0,1)</f>
        <v>1</v>
      </c>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c r="CV296" s="178"/>
      <c r="CW296" s="178"/>
      <c r="CX296" s="178"/>
      <c r="CY296" s="178"/>
      <c r="CZ296" s="178"/>
      <c r="DA296" s="178"/>
      <c r="DB296" s="178"/>
      <c r="DC296" s="178"/>
      <c r="DD296" s="178"/>
      <c r="DE296" s="178"/>
      <c r="DF296" s="178"/>
      <c r="DG296" s="178"/>
      <c r="DH296" s="178"/>
      <c r="DI296" s="178"/>
      <c r="DJ296" s="178"/>
      <c r="DK296" s="178"/>
      <c r="DL296" s="178"/>
      <c r="DM296" s="178"/>
      <c r="DN296" s="178"/>
      <c r="DO296" s="178"/>
      <c r="DP296" s="178"/>
      <c r="DQ296" s="178"/>
      <c r="DR296" s="178"/>
      <c r="DS296" s="178"/>
      <c r="DT296" s="178"/>
      <c r="DU296" s="178"/>
      <c r="DV296" s="178"/>
      <c r="DW296" s="178"/>
      <c r="DX296" s="178"/>
      <c r="DY296" s="178"/>
      <c r="DZ296" s="178"/>
      <c r="EA296" s="178"/>
      <c r="EB296" s="178"/>
      <c r="EC296" s="178"/>
      <c r="ED296" s="178"/>
      <c r="EE296" s="178"/>
      <c r="EF296" s="178"/>
      <c r="EG296" s="178"/>
      <c r="EH296" s="178"/>
      <c r="EI296" s="178"/>
      <c r="EJ296" s="178"/>
      <c r="EK296" s="178"/>
      <c r="EL296" s="178"/>
      <c r="EM296" s="178"/>
      <c r="EN296" s="178"/>
      <c r="EO296" s="178"/>
      <c r="EP296" s="178"/>
      <c r="EQ296" s="178"/>
      <c r="ER296" s="178"/>
      <c r="ES296" s="178"/>
      <c r="ET296" s="178"/>
      <c r="EU296" s="178"/>
      <c r="EV296" s="178"/>
      <c r="EW296" s="178"/>
      <c r="EX296" s="178"/>
      <c r="EY296" s="178"/>
      <c r="EZ296" s="178"/>
      <c r="FA296" s="178"/>
      <c r="FB296" s="178"/>
      <c r="FC296" s="178"/>
      <c r="FD296" s="178"/>
      <c r="FE296" s="178"/>
      <c r="FF296" s="178"/>
      <c r="FG296" s="178"/>
      <c r="FH296" s="178"/>
      <c r="FI296" s="178"/>
      <c r="FJ296" s="178"/>
      <c r="FK296" s="178"/>
      <c r="FL296" s="178"/>
      <c r="FM296" s="178"/>
      <c r="FN296" s="178"/>
      <c r="FO296" s="178"/>
      <c r="FP296" s="178"/>
      <c r="FQ296" s="178"/>
      <c r="FR296" s="178"/>
      <c r="FS296" s="178"/>
      <c r="FT296" s="178"/>
      <c r="FU296" s="178"/>
      <c r="FV296" s="178"/>
    </row>
    <row r="297" spans="1:178" ht="45" customHeight="1" x14ac:dyDescent="0.25">
      <c r="A297" s="146">
        <v>2182020</v>
      </c>
      <c r="B297" s="145">
        <v>2020</v>
      </c>
      <c r="C297" s="144" t="s">
        <v>345</v>
      </c>
      <c r="D297" s="148" t="s">
        <v>1589</v>
      </c>
      <c r="E297" s="150" t="s">
        <v>137</v>
      </c>
      <c r="F297" s="148" t="s">
        <v>32</v>
      </c>
      <c r="G297" s="149" t="s">
        <v>158</v>
      </c>
      <c r="H297" s="150" t="s">
        <v>629</v>
      </c>
      <c r="I297" s="151" t="s">
        <v>132</v>
      </c>
      <c r="J297" s="152" t="s">
        <v>352</v>
      </c>
      <c r="K297" s="153">
        <v>45</v>
      </c>
      <c r="L297" s="154" t="str">
        <f>IF(ISERROR(VLOOKUP(K297,Eje_Pilar_Prop!$C$2:$E$104,2,FALSE))," ",VLOOKUP(K297,Eje_Pilar_Prop!$C$2:$E$104,2,FALSE))</f>
        <v>Gobernanza e influencia local, regional e internacional</v>
      </c>
      <c r="M297" s="154" t="str">
        <f>IF(ISERROR(VLOOKUP(K297,Eje_Pilar_Prop!$C$2:$E$104,3,FALSE))," ",VLOOKUP(K297,Eje_Pilar_Prop!$C$2:$E$104,3,FALSE))</f>
        <v>Eje Transversal 4 Gobierno Legitimo, Fortalecimiento Local y Eficiencia</v>
      </c>
      <c r="N297" s="155" t="s">
        <v>874</v>
      </c>
      <c r="O297" s="164">
        <v>1106775173</v>
      </c>
      <c r="P297" s="150" t="s">
        <v>1140</v>
      </c>
      <c r="Q297" s="157">
        <v>37350000</v>
      </c>
      <c r="R297" s="158"/>
      <c r="S297" s="159"/>
      <c r="T297" s="160"/>
      <c r="U297" s="157"/>
      <c r="V297" s="161">
        <f t="shared" si="10"/>
        <v>37350000</v>
      </c>
      <c r="W297" s="162">
        <v>30627000</v>
      </c>
      <c r="X297" s="163">
        <v>44036</v>
      </c>
      <c r="Y297" s="163">
        <v>44040</v>
      </c>
      <c r="Z297" s="163">
        <v>44192</v>
      </c>
      <c r="AA297" s="145">
        <v>150</v>
      </c>
      <c r="AB297" s="145"/>
      <c r="AC297" s="145"/>
      <c r="AD297" s="164"/>
      <c r="AE297" s="165"/>
      <c r="AF297" s="163"/>
      <c r="AG297" s="157"/>
      <c r="AH297" s="146"/>
      <c r="AI297" s="146"/>
      <c r="AJ297" s="146" t="s">
        <v>1471</v>
      </c>
      <c r="AK297" s="146"/>
      <c r="AL297" s="166">
        <f t="shared" si="9"/>
        <v>0.82</v>
      </c>
      <c r="AM297" s="177">
        <f>IF(SUMPRODUCT((A$14:A297=A297)*(B$14:B297=B297)*(D$14:D297=D297))&gt;1,0,1)</f>
        <v>1</v>
      </c>
      <c r="AN297" s="178"/>
      <c r="AO297" s="178"/>
      <c r="AP297" s="178"/>
      <c r="AQ297" s="178"/>
      <c r="AR297" s="178"/>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c r="CV297" s="178"/>
      <c r="CW297" s="178"/>
      <c r="CX297" s="178"/>
      <c r="CY297" s="178"/>
      <c r="CZ297" s="178"/>
      <c r="DA297" s="178"/>
      <c r="DB297" s="178"/>
      <c r="DC297" s="178"/>
      <c r="DD297" s="178"/>
      <c r="DE297" s="178"/>
      <c r="DF297" s="178"/>
      <c r="DG297" s="178"/>
      <c r="DH297" s="178"/>
      <c r="DI297" s="178"/>
      <c r="DJ297" s="178"/>
      <c r="DK297" s="178"/>
      <c r="DL297" s="178"/>
      <c r="DM297" s="178"/>
      <c r="DN297" s="178"/>
      <c r="DO297" s="178"/>
      <c r="DP297" s="178"/>
      <c r="DQ297" s="178"/>
      <c r="DR297" s="178"/>
      <c r="DS297" s="178"/>
      <c r="DT297" s="178"/>
      <c r="DU297" s="178"/>
      <c r="DV297" s="178"/>
      <c r="DW297" s="178"/>
      <c r="DX297" s="178"/>
      <c r="DY297" s="178"/>
      <c r="DZ297" s="178"/>
      <c r="EA297" s="178"/>
      <c r="EB297" s="178"/>
      <c r="EC297" s="178"/>
      <c r="ED297" s="178"/>
      <c r="EE297" s="178"/>
      <c r="EF297" s="178"/>
      <c r="EG297" s="178"/>
      <c r="EH297" s="178"/>
      <c r="EI297" s="178"/>
      <c r="EJ297" s="178"/>
      <c r="EK297" s="178"/>
      <c r="EL297" s="178"/>
      <c r="EM297" s="178"/>
      <c r="EN297" s="178"/>
      <c r="EO297" s="178"/>
      <c r="EP297" s="178"/>
      <c r="EQ297" s="178"/>
      <c r="ER297" s="178"/>
      <c r="ES297" s="178"/>
      <c r="ET297" s="178"/>
      <c r="EU297" s="178"/>
      <c r="EV297" s="178"/>
      <c r="EW297" s="178"/>
      <c r="EX297" s="178"/>
      <c r="EY297" s="178"/>
      <c r="EZ297" s="178"/>
      <c r="FA297" s="178"/>
      <c r="FB297" s="178"/>
      <c r="FC297" s="178"/>
      <c r="FD297" s="178"/>
      <c r="FE297" s="178"/>
      <c r="FF297" s="178"/>
      <c r="FG297" s="178"/>
      <c r="FH297" s="178"/>
      <c r="FI297" s="178"/>
      <c r="FJ297" s="178"/>
      <c r="FK297" s="178"/>
      <c r="FL297" s="178"/>
      <c r="FM297" s="178"/>
      <c r="FN297" s="178"/>
      <c r="FO297" s="178"/>
      <c r="FP297" s="178"/>
      <c r="FQ297" s="178"/>
      <c r="FR297" s="178"/>
      <c r="FS297" s="178"/>
      <c r="FT297" s="178"/>
      <c r="FU297" s="178"/>
      <c r="FV297" s="178"/>
    </row>
    <row r="298" spans="1:178" ht="45" customHeight="1" x14ac:dyDescent="0.25">
      <c r="A298" s="146">
        <v>2192020</v>
      </c>
      <c r="B298" s="145">
        <v>2020</v>
      </c>
      <c r="C298" s="144" t="s">
        <v>345</v>
      </c>
      <c r="D298" s="148" t="s">
        <v>1590</v>
      </c>
      <c r="E298" s="150" t="s">
        <v>137</v>
      </c>
      <c r="F298" s="148" t="s">
        <v>32</v>
      </c>
      <c r="G298" s="149" t="s">
        <v>158</v>
      </c>
      <c r="H298" s="150" t="s">
        <v>628</v>
      </c>
      <c r="I298" s="151" t="s">
        <v>132</v>
      </c>
      <c r="J298" s="152" t="s">
        <v>352</v>
      </c>
      <c r="K298" s="153">
        <v>18</v>
      </c>
      <c r="L298" s="154" t="str">
        <f>IF(ISERROR(VLOOKUP(K298,Eje_Pilar_Prop!$C$2:$E$104,2,FALSE))," ",VLOOKUP(K298,Eje_Pilar_Prop!$C$2:$E$104,2,FALSE))</f>
        <v>Mejor movilidad para todos</v>
      </c>
      <c r="M298" s="154" t="str">
        <f>IF(ISERROR(VLOOKUP(K298,Eje_Pilar_Prop!$C$2:$E$104,3,FALSE))," ",VLOOKUP(K298,Eje_Pilar_Prop!$C$2:$E$104,3,FALSE))</f>
        <v>Pilar 2 Democracía Urbana</v>
      </c>
      <c r="N298" s="155" t="s">
        <v>885</v>
      </c>
      <c r="O298" s="164">
        <v>1098672831</v>
      </c>
      <c r="P298" s="150" t="s">
        <v>998</v>
      </c>
      <c r="Q298" s="157">
        <v>31500000</v>
      </c>
      <c r="R298" s="158"/>
      <c r="S298" s="159"/>
      <c r="T298" s="160"/>
      <c r="U298" s="157"/>
      <c r="V298" s="161">
        <f t="shared" si="10"/>
        <v>31500000</v>
      </c>
      <c r="W298" s="162">
        <v>25830000</v>
      </c>
      <c r="X298" s="163">
        <v>44036</v>
      </c>
      <c r="Y298" s="163">
        <v>44040</v>
      </c>
      <c r="Z298" s="163">
        <v>44192</v>
      </c>
      <c r="AA298" s="145">
        <v>150</v>
      </c>
      <c r="AB298" s="145"/>
      <c r="AC298" s="145"/>
      <c r="AD298" s="164"/>
      <c r="AE298" s="165"/>
      <c r="AF298" s="163"/>
      <c r="AG298" s="157"/>
      <c r="AH298" s="146"/>
      <c r="AI298" s="146"/>
      <c r="AJ298" s="146" t="s">
        <v>1471</v>
      </c>
      <c r="AK298" s="146"/>
      <c r="AL298" s="166">
        <f t="shared" si="9"/>
        <v>0.82</v>
      </c>
      <c r="AM298" s="177">
        <f>IF(SUMPRODUCT((A$14:A298=A298)*(B$14:B298=B298)*(D$14:D298=D298))&gt;1,0,1)</f>
        <v>1</v>
      </c>
      <c r="AN298" s="178"/>
      <c r="AO298" s="178"/>
      <c r="AP298" s="178"/>
      <c r="AQ298" s="178"/>
      <c r="AR298" s="178"/>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c r="CV298" s="178"/>
      <c r="CW298" s="178"/>
      <c r="CX298" s="178"/>
      <c r="CY298" s="178"/>
      <c r="CZ298" s="178"/>
      <c r="DA298" s="178"/>
      <c r="DB298" s="178"/>
      <c r="DC298" s="178"/>
      <c r="DD298" s="178"/>
      <c r="DE298" s="178"/>
      <c r="DF298" s="178"/>
      <c r="DG298" s="178"/>
      <c r="DH298" s="178"/>
      <c r="DI298" s="178"/>
      <c r="DJ298" s="178"/>
      <c r="DK298" s="178"/>
      <c r="DL298" s="178"/>
      <c r="DM298" s="178"/>
      <c r="DN298" s="178"/>
      <c r="DO298" s="178"/>
      <c r="DP298" s="178"/>
      <c r="DQ298" s="178"/>
      <c r="DR298" s="178"/>
      <c r="DS298" s="178"/>
      <c r="DT298" s="178"/>
      <c r="DU298" s="178"/>
      <c r="DV298" s="178"/>
      <c r="DW298" s="178"/>
      <c r="DX298" s="178"/>
      <c r="DY298" s="178"/>
      <c r="DZ298" s="178"/>
      <c r="EA298" s="178"/>
      <c r="EB298" s="178"/>
      <c r="EC298" s="178"/>
      <c r="ED298" s="178"/>
      <c r="EE298" s="178"/>
      <c r="EF298" s="178"/>
      <c r="EG298" s="178"/>
      <c r="EH298" s="178"/>
      <c r="EI298" s="178"/>
      <c r="EJ298" s="178"/>
      <c r="EK298" s="178"/>
      <c r="EL298" s="178"/>
      <c r="EM298" s="178"/>
      <c r="EN298" s="178"/>
      <c r="EO298" s="178"/>
      <c r="EP298" s="178"/>
      <c r="EQ298" s="178"/>
      <c r="ER298" s="178"/>
      <c r="ES298" s="178"/>
      <c r="ET298" s="178"/>
      <c r="EU298" s="178"/>
      <c r="EV298" s="178"/>
      <c r="EW298" s="178"/>
      <c r="EX298" s="178"/>
      <c r="EY298" s="178"/>
      <c r="EZ298" s="178"/>
      <c r="FA298" s="178"/>
      <c r="FB298" s="178"/>
      <c r="FC298" s="178"/>
      <c r="FD298" s="178"/>
      <c r="FE298" s="178"/>
      <c r="FF298" s="178"/>
      <c r="FG298" s="178"/>
      <c r="FH298" s="178"/>
      <c r="FI298" s="178"/>
      <c r="FJ298" s="178"/>
      <c r="FK298" s="178"/>
      <c r="FL298" s="178"/>
      <c r="FM298" s="178"/>
      <c r="FN298" s="178"/>
      <c r="FO298" s="178"/>
      <c r="FP298" s="178"/>
      <c r="FQ298" s="178"/>
      <c r="FR298" s="178"/>
      <c r="FS298" s="178"/>
      <c r="FT298" s="178"/>
      <c r="FU298" s="178"/>
      <c r="FV298" s="178"/>
    </row>
    <row r="299" spans="1:178" ht="45" customHeight="1" x14ac:dyDescent="0.25">
      <c r="A299" s="146">
        <v>2202020</v>
      </c>
      <c r="B299" s="145">
        <v>2020</v>
      </c>
      <c r="C299" s="144" t="s">
        <v>345</v>
      </c>
      <c r="D299" s="148" t="s">
        <v>1591</v>
      </c>
      <c r="E299" s="150" t="s">
        <v>137</v>
      </c>
      <c r="F299" s="148" t="s">
        <v>32</v>
      </c>
      <c r="G299" s="149" t="s">
        <v>158</v>
      </c>
      <c r="H299" s="150" t="s">
        <v>627</v>
      </c>
      <c r="I299" s="151" t="s">
        <v>132</v>
      </c>
      <c r="J299" s="152" t="s">
        <v>352</v>
      </c>
      <c r="K299" s="153">
        <v>19</v>
      </c>
      <c r="L299" s="154" t="str">
        <f>IF(ISERROR(VLOOKUP(K299,Eje_Pilar_Prop!$C$2:$E$104,2,FALSE))," ",VLOOKUP(K299,Eje_Pilar_Prop!$C$2:$E$104,2,FALSE))</f>
        <v>Seguridad y convivencia para todos</v>
      </c>
      <c r="M299" s="154" t="str">
        <f>IF(ISERROR(VLOOKUP(K299,Eje_Pilar_Prop!$C$2:$E$104,3,FALSE))," ",VLOOKUP(K299,Eje_Pilar_Prop!$C$2:$E$104,3,FALSE))</f>
        <v>Pilar 3 Construcción de Comunidad y Cultura Ciudadana</v>
      </c>
      <c r="N299" s="155" t="s">
        <v>887</v>
      </c>
      <c r="O299" s="164">
        <v>79402044</v>
      </c>
      <c r="P299" s="150" t="s">
        <v>1141</v>
      </c>
      <c r="Q299" s="157">
        <v>8800000</v>
      </c>
      <c r="R299" s="158"/>
      <c r="S299" s="159"/>
      <c r="T299" s="160">
        <v>2</v>
      </c>
      <c r="U299" s="157">
        <v>4400000</v>
      </c>
      <c r="V299" s="161">
        <f t="shared" si="10"/>
        <v>13200000</v>
      </c>
      <c r="W299" s="162">
        <v>9020000</v>
      </c>
      <c r="X299" s="163">
        <v>44036</v>
      </c>
      <c r="Y299" s="163">
        <v>44040</v>
      </c>
      <c r="Z299" s="163">
        <v>44227</v>
      </c>
      <c r="AA299" s="145">
        <v>120</v>
      </c>
      <c r="AB299" s="145">
        <v>2</v>
      </c>
      <c r="AC299" s="145">
        <v>63</v>
      </c>
      <c r="AD299" s="164"/>
      <c r="AE299" s="165"/>
      <c r="AF299" s="163"/>
      <c r="AG299" s="157"/>
      <c r="AH299" s="146"/>
      <c r="AI299" s="146" t="s">
        <v>1471</v>
      </c>
      <c r="AJ299" s="146"/>
      <c r="AK299" s="146"/>
      <c r="AL299" s="166">
        <f t="shared" si="9"/>
        <v>0.68333333333333335</v>
      </c>
      <c r="AM299" s="177">
        <f>IF(SUMPRODUCT((A$14:A299=A299)*(B$14:B299=B299)*(D$14:D299=D299))&gt;1,0,1)</f>
        <v>1</v>
      </c>
      <c r="AN299" s="178"/>
      <c r="AO299" s="178"/>
      <c r="AP299" s="178"/>
      <c r="AQ299" s="178"/>
      <c r="AR299" s="178"/>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c r="CV299" s="178"/>
      <c r="CW299" s="178"/>
      <c r="CX299" s="178"/>
      <c r="CY299" s="178"/>
      <c r="CZ299" s="178"/>
      <c r="DA299" s="178"/>
      <c r="DB299" s="178"/>
      <c r="DC299" s="178"/>
      <c r="DD299" s="178"/>
      <c r="DE299" s="178"/>
      <c r="DF299" s="178"/>
      <c r="DG299" s="178"/>
      <c r="DH299" s="178"/>
      <c r="DI299" s="178"/>
      <c r="DJ299" s="178"/>
      <c r="DK299" s="178"/>
      <c r="DL299" s="178"/>
      <c r="DM299" s="178"/>
      <c r="DN299" s="178"/>
      <c r="DO299" s="178"/>
      <c r="DP299" s="178"/>
      <c r="DQ299" s="178"/>
      <c r="DR299" s="178"/>
      <c r="DS299" s="178"/>
      <c r="DT299" s="178"/>
      <c r="DU299" s="178"/>
      <c r="DV299" s="178"/>
      <c r="DW299" s="178"/>
      <c r="DX299" s="178"/>
      <c r="DY299" s="178"/>
      <c r="DZ299" s="178"/>
      <c r="EA299" s="178"/>
      <c r="EB299" s="178"/>
      <c r="EC299" s="178"/>
      <c r="ED299" s="178"/>
      <c r="EE299" s="178"/>
      <c r="EF299" s="178"/>
      <c r="EG299" s="178"/>
      <c r="EH299" s="178"/>
      <c r="EI299" s="178"/>
      <c r="EJ299" s="178"/>
      <c r="EK299" s="178"/>
      <c r="EL299" s="178"/>
      <c r="EM299" s="178"/>
      <c r="EN299" s="178"/>
      <c r="EO299" s="178"/>
      <c r="EP299" s="178"/>
      <c r="EQ299" s="178"/>
      <c r="ER299" s="178"/>
      <c r="ES299" s="178"/>
      <c r="ET299" s="178"/>
      <c r="EU299" s="178"/>
      <c r="EV299" s="178"/>
      <c r="EW299" s="178"/>
      <c r="EX299" s="178"/>
      <c r="EY299" s="178"/>
      <c r="EZ299" s="178"/>
      <c r="FA299" s="178"/>
      <c r="FB299" s="178"/>
      <c r="FC299" s="178"/>
      <c r="FD299" s="178"/>
      <c r="FE299" s="178"/>
      <c r="FF299" s="178"/>
      <c r="FG299" s="178"/>
      <c r="FH299" s="178"/>
      <c r="FI299" s="178"/>
      <c r="FJ299" s="178"/>
      <c r="FK299" s="178"/>
      <c r="FL299" s="178"/>
      <c r="FM299" s="178"/>
      <c r="FN299" s="178"/>
      <c r="FO299" s="178"/>
      <c r="FP299" s="178"/>
      <c r="FQ299" s="178"/>
      <c r="FR299" s="178"/>
      <c r="FS299" s="178"/>
      <c r="FT299" s="178"/>
      <c r="FU299" s="178"/>
      <c r="FV299" s="178"/>
    </row>
    <row r="300" spans="1:178" ht="45" customHeight="1" x14ac:dyDescent="0.25">
      <c r="A300" s="146">
        <v>2212020</v>
      </c>
      <c r="B300" s="145">
        <v>2020</v>
      </c>
      <c r="C300" s="144" t="s">
        <v>345</v>
      </c>
      <c r="D300" s="148" t="s">
        <v>1592</v>
      </c>
      <c r="E300" s="150" t="s">
        <v>137</v>
      </c>
      <c r="F300" s="148" t="s">
        <v>32</v>
      </c>
      <c r="G300" s="149" t="s">
        <v>158</v>
      </c>
      <c r="H300" s="150" t="s">
        <v>626</v>
      </c>
      <c r="I300" s="151" t="s">
        <v>132</v>
      </c>
      <c r="J300" s="152" t="s">
        <v>352</v>
      </c>
      <c r="K300" s="153">
        <v>45</v>
      </c>
      <c r="L300" s="154" t="str">
        <f>IF(ISERROR(VLOOKUP(K300,Eje_Pilar_Prop!$C$2:$E$104,2,FALSE))," ",VLOOKUP(K300,Eje_Pilar_Prop!$C$2:$E$104,2,FALSE))</f>
        <v>Gobernanza e influencia local, regional e internacional</v>
      </c>
      <c r="M300" s="154" t="str">
        <f>IF(ISERROR(VLOOKUP(K300,Eje_Pilar_Prop!$C$2:$E$104,3,FALSE))," ",VLOOKUP(K300,Eje_Pilar_Prop!$C$2:$E$104,3,FALSE))</f>
        <v>Eje Transversal 4 Gobierno Legitimo, Fortalecimiento Local y Eficiencia</v>
      </c>
      <c r="N300" s="155" t="s">
        <v>874</v>
      </c>
      <c r="O300" s="164">
        <v>52489642</v>
      </c>
      <c r="P300" s="150" t="s">
        <v>1142</v>
      </c>
      <c r="Q300" s="157">
        <v>13200000</v>
      </c>
      <c r="R300" s="158"/>
      <c r="S300" s="159"/>
      <c r="T300" s="160"/>
      <c r="U300" s="157"/>
      <c r="V300" s="161">
        <f t="shared" si="10"/>
        <v>13200000</v>
      </c>
      <c r="W300" s="162">
        <v>9020000</v>
      </c>
      <c r="X300" s="163">
        <v>44036</v>
      </c>
      <c r="Y300" s="163">
        <v>44040</v>
      </c>
      <c r="Z300" s="163">
        <v>44196</v>
      </c>
      <c r="AA300" s="145">
        <v>180</v>
      </c>
      <c r="AB300" s="145"/>
      <c r="AC300" s="145"/>
      <c r="AD300" s="164"/>
      <c r="AE300" s="165"/>
      <c r="AF300" s="163"/>
      <c r="AG300" s="157"/>
      <c r="AH300" s="146"/>
      <c r="AI300" s="146"/>
      <c r="AJ300" s="146" t="s">
        <v>1471</v>
      </c>
      <c r="AK300" s="146"/>
      <c r="AL300" s="166">
        <f t="shared" si="9"/>
        <v>0.68333333333333335</v>
      </c>
      <c r="AM300" s="177">
        <f>IF(SUMPRODUCT((A$14:A300=A300)*(B$14:B300=B300)*(D$14:D300=D300))&gt;1,0,1)</f>
        <v>1</v>
      </c>
      <c r="AN300" s="178"/>
      <c r="AO300" s="178"/>
      <c r="AP300" s="178"/>
      <c r="AQ300" s="178"/>
      <c r="AR300" s="178"/>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c r="CV300" s="178"/>
      <c r="CW300" s="178"/>
      <c r="CX300" s="178"/>
      <c r="CY300" s="178"/>
      <c r="CZ300" s="178"/>
      <c r="DA300" s="178"/>
      <c r="DB300" s="178"/>
      <c r="DC300" s="178"/>
      <c r="DD300" s="178"/>
      <c r="DE300" s="178"/>
      <c r="DF300" s="178"/>
      <c r="DG300" s="178"/>
      <c r="DH300" s="178"/>
      <c r="DI300" s="178"/>
      <c r="DJ300" s="178"/>
      <c r="DK300" s="178"/>
      <c r="DL300" s="178"/>
      <c r="DM300" s="178"/>
      <c r="DN300" s="178"/>
      <c r="DO300" s="178"/>
      <c r="DP300" s="178"/>
      <c r="DQ300" s="178"/>
      <c r="DR300" s="178"/>
      <c r="DS300" s="178"/>
      <c r="DT300" s="178"/>
      <c r="DU300" s="178"/>
      <c r="DV300" s="178"/>
      <c r="DW300" s="178"/>
      <c r="DX300" s="178"/>
      <c r="DY300" s="178"/>
      <c r="DZ300" s="178"/>
      <c r="EA300" s="178"/>
      <c r="EB300" s="178"/>
      <c r="EC300" s="178"/>
      <c r="ED300" s="178"/>
      <c r="EE300" s="178"/>
      <c r="EF300" s="178"/>
      <c r="EG300" s="178"/>
      <c r="EH300" s="178"/>
      <c r="EI300" s="178"/>
      <c r="EJ300" s="178"/>
      <c r="EK300" s="178"/>
      <c r="EL300" s="178"/>
      <c r="EM300" s="178"/>
      <c r="EN300" s="178"/>
      <c r="EO300" s="178"/>
      <c r="EP300" s="178"/>
      <c r="EQ300" s="178"/>
      <c r="ER300" s="178"/>
      <c r="ES300" s="178"/>
      <c r="ET300" s="178"/>
      <c r="EU300" s="178"/>
      <c r="EV300" s="178"/>
      <c r="EW300" s="178"/>
      <c r="EX300" s="178"/>
      <c r="EY300" s="178"/>
      <c r="EZ300" s="178"/>
      <c r="FA300" s="178"/>
      <c r="FB300" s="178"/>
      <c r="FC300" s="178"/>
      <c r="FD300" s="178"/>
      <c r="FE300" s="178"/>
      <c r="FF300" s="178"/>
      <c r="FG300" s="178"/>
      <c r="FH300" s="178"/>
      <c r="FI300" s="178"/>
      <c r="FJ300" s="178"/>
      <c r="FK300" s="178"/>
      <c r="FL300" s="178"/>
      <c r="FM300" s="178"/>
      <c r="FN300" s="178"/>
      <c r="FO300" s="178"/>
      <c r="FP300" s="178"/>
      <c r="FQ300" s="178"/>
      <c r="FR300" s="178"/>
      <c r="FS300" s="178"/>
      <c r="FT300" s="178"/>
      <c r="FU300" s="178"/>
      <c r="FV300" s="178"/>
    </row>
    <row r="301" spans="1:178" ht="45" customHeight="1" x14ac:dyDescent="0.25">
      <c r="A301" s="146">
        <v>2222020</v>
      </c>
      <c r="B301" s="145">
        <v>2020</v>
      </c>
      <c r="C301" s="144" t="s">
        <v>345</v>
      </c>
      <c r="D301" s="148" t="s">
        <v>1593</v>
      </c>
      <c r="E301" s="150" t="s">
        <v>137</v>
      </c>
      <c r="F301" s="148" t="s">
        <v>32</v>
      </c>
      <c r="G301" s="149" t="s">
        <v>158</v>
      </c>
      <c r="H301" s="150" t="s">
        <v>625</v>
      </c>
      <c r="I301" s="151" t="s">
        <v>132</v>
      </c>
      <c r="J301" s="152" t="s">
        <v>352</v>
      </c>
      <c r="K301" s="153">
        <v>45</v>
      </c>
      <c r="L301" s="154" t="str">
        <f>IF(ISERROR(VLOOKUP(K301,Eje_Pilar_Prop!$C$2:$E$104,2,FALSE))," ",VLOOKUP(K301,Eje_Pilar_Prop!$C$2:$E$104,2,FALSE))</f>
        <v>Gobernanza e influencia local, regional e internacional</v>
      </c>
      <c r="M301" s="154" t="str">
        <f>IF(ISERROR(VLOOKUP(K301,Eje_Pilar_Prop!$C$2:$E$104,3,FALSE))," ",VLOOKUP(K301,Eje_Pilar_Prop!$C$2:$E$104,3,FALSE))</f>
        <v>Eje Transversal 4 Gobierno Legitimo, Fortalecimiento Local y Eficiencia</v>
      </c>
      <c r="N301" s="155" t="s">
        <v>874</v>
      </c>
      <c r="O301" s="164">
        <v>1014193885</v>
      </c>
      <c r="P301" s="150" t="s">
        <v>1143</v>
      </c>
      <c r="Q301" s="157">
        <v>19350000</v>
      </c>
      <c r="R301" s="158"/>
      <c r="S301" s="159"/>
      <c r="T301" s="160"/>
      <c r="U301" s="157"/>
      <c r="V301" s="161">
        <f t="shared" si="10"/>
        <v>19350000</v>
      </c>
      <c r="W301" s="162">
        <v>15996000</v>
      </c>
      <c r="X301" s="163">
        <v>44036</v>
      </c>
      <c r="Y301" s="163">
        <v>44039</v>
      </c>
      <c r="Z301" s="163">
        <v>44191</v>
      </c>
      <c r="AA301" s="145">
        <v>150</v>
      </c>
      <c r="AB301" s="145"/>
      <c r="AC301" s="145"/>
      <c r="AD301" s="164"/>
      <c r="AE301" s="165"/>
      <c r="AF301" s="163"/>
      <c r="AG301" s="157"/>
      <c r="AH301" s="146"/>
      <c r="AI301" s="146"/>
      <c r="AJ301" s="146" t="s">
        <v>1471</v>
      </c>
      <c r="AK301" s="146"/>
      <c r="AL301" s="166">
        <f t="shared" si="9"/>
        <v>0.82666666666666666</v>
      </c>
      <c r="AM301" s="177">
        <f>IF(SUMPRODUCT((A$14:A301=A301)*(B$14:B301=B301)*(D$14:D301=D301))&gt;1,0,1)</f>
        <v>1</v>
      </c>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c r="CV301" s="178"/>
      <c r="CW301" s="178"/>
      <c r="CX301" s="178"/>
      <c r="CY301" s="178"/>
      <c r="CZ301" s="178"/>
      <c r="DA301" s="178"/>
      <c r="DB301" s="178"/>
      <c r="DC301" s="178"/>
      <c r="DD301" s="178"/>
      <c r="DE301" s="178"/>
      <c r="DF301" s="178"/>
      <c r="DG301" s="178"/>
      <c r="DH301" s="178"/>
      <c r="DI301" s="178"/>
      <c r="DJ301" s="178"/>
      <c r="DK301" s="178"/>
      <c r="DL301" s="178"/>
      <c r="DM301" s="178"/>
      <c r="DN301" s="178"/>
      <c r="DO301" s="178"/>
      <c r="DP301" s="178"/>
      <c r="DQ301" s="178"/>
      <c r="DR301" s="178"/>
      <c r="DS301" s="178"/>
      <c r="DT301" s="178"/>
      <c r="DU301" s="178"/>
      <c r="DV301" s="178"/>
      <c r="DW301" s="178"/>
      <c r="DX301" s="178"/>
      <c r="DY301" s="178"/>
      <c r="DZ301" s="178"/>
      <c r="EA301" s="178"/>
      <c r="EB301" s="178"/>
      <c r="EC301" s="178"/>
      <c r="ED301" s="178"/>
      <c r="EE301" s="178"/>
      <c r="EF301" s="178"/>
      <c r="EG301" s="178"/>
      <c r="EH301" s="178"/>
      <c r="EI301" s="178"/>
      <c r="EJ301" s="178"/>
      <c r="EK301" s="178"/>
      <c r="EL301" s="178"/>
      <c r="EM301" s="178"/>
      <c r="EN301" s="178"/>
      <c r="EO301" s="178"/>
      <c r="EP301" s="178"/>
      <c r="EQ301" s="178"/>
      <c r="ER301" s="178"/>
      <c r="ES301" s="178"/>
      <c r="ET301" s="178"/>
      <c r="EU301" s="178"/>
      <c r="EV301" s="178"/>
      <c r="EW301" s="178"/>
      <c r="EX301" s="178"/>
      <c r="EY301" s="178"/>
      <c r="EZ301" s="178"/>
      <c r="FA301" s="178"/>
      <c r="FB301" s="178"/>
      <c r="FC301" s="178"/>
      <c r="FD301" s="178"/>
      <c r="FE301" s="178"/>
      <c r="FF301" s="178"/>
      <c r="FG301" s="178"/>
      <c r="FH301" s="178"/>
      <c r="FI301" s="178"/>
      <c r="FJ301" s="178"/>
      <c r="FK301" s="178"/>
      <c r="FL301" s="178"/>
      <c r="FM301" s="178"/>
      <c r="FN301" s="178"/>
      <c r="FO301" s="178"/>
      <c r="FP301" s="178"/>
      <c r="FQ301" s="178"/>
      <c r="FR301" s="178"/>
      <c r="FS301" s="178"/>
      <c r="FT301" s="178"/>
      <c r="FU301" s="178"/>
      <c r="FV301" s="178"/>
    </row>
    <row r="302" spans="1:178" ht="45" customHeight="1" x14ac:dyDescent="0.25">
      <c r="A302" s="146">
        <v>2232020</v>
      </c>
      <c r="B302" s="145">
        <v>2020</v>
      </c>
      <c r="C302" s="144" t="s">
        <v>345</v>
      </c>
      <c r="D302" s="148" t="s">
        <v>1594</v>
      </c>
      <c r="E302" s="150" t="s">
        <v>137</v>
      </c>
      <c r="F302" s="148" t="s">
        <v>32</v>
      </c>
      <c r="G302" s="149" t="s">
        <v>158</v>
      </c>
      <c r="H302" s="150" t="s">
        <v>624</v>
      </c>
      <c r="I302" s="151" t="s">
        <v>132</v>
      </c>
      <c r="J302" s="152" t="s">
        <v>352</v>
      </c>
      <c r="K302" s="153">
        <v>45</v>
      </c>
      <c r="L302" s="154" t="str">
        <f>IF(ISERROR(VLOOKUP(K302,Eje_Pilar_Prop!$C$2:$E$104,2,FALSE))," ",VLOOKUP(K302,Eje_Pilar_Prop!$C$2:$E$104,2,FALSE))</f>
        <v>Gobernanza e influencia local, regional e internacional</v>
      </c>
      <c r="M302" s="154" t="str">
        <f>IF(ISERROR(VLOOKUP(K302,Eje_Pilar_Prop!$C$2:$E$104,3,FALSE))," ",VLOOKUP(K302,Eje_Pilar_Prop!$C$2:$E$104,3,FALSE))</f>
        <v>Eje Transversal 4 Gobierno Legitimo, Fortalecimiento Local y Eficiencia</v>
      </c>
      <c r="N302" s="155" t="s">
        <v>874</v>
      </c>
      <c r="O302" s="164">
        <v>79961827</v>
      </c>
      <c r="P302" s="150" t="s">
        <v>1144</v>
      </c>
      <c r="Q302" s="157">
        <v>25200000</v>
      </c>
      <c r="R302" s="158">
        <v>1</v>
      </c>
      <c r="S302" s="159">
        <v>-17850000</v>
      </c>
      <c r="T302" s="160"/>
      <c r="U302" s="157"/>
      <c r="V302" s="161">
        <f t="shared" si="10"/>
        <v>7350000</v>
      </c>
      <c r="W302" s="162">
        <v>0</v>
      </c>
      <c r="X302" s="163">
        <v>44036</v>
      </c>
      <c r="Y302" s="163">
        <v>44041</v>
      </c>
      <c r="Z302" s="163">
        <v>44196</v>
      </c>
      <c r="AA302" s="145">
        <v>180</v>
      </c>
      <c r="AB302" s="145"/>
      <c r="AC302" s="145"/>
      <c r="AD302" s="164"/>
      <c r="AE302" s="165"/>
      <c r="AF302" s="163"/>
      <c r="AG302" s="157"/>
      <c r="AH302" s="146"/>
      <c r="AI302" s="146"/>
      <c r="AJ302" s="146" t="s">
        <v>1471</v>
      </c>
      <c r="AK302" s="146"/>
      <c r="AL302" s="166">
        <f t="shared" si="9"/>
        <v>0</v>
      </c>
      <c r="AM302" s="177">
        <f>IF(SUMPRODUCT((A$14:A302=A302)*(B$14:B302=B302)*(D$14:D302=D302))&gt;1,0,1)</f>
        <v>1</v>
      </c>
      <c r="AN302" s="178"/>
      <c r="AO302" s="178"/>
      <c r="AP302" s="178"/>
      <c r="AQ302" s="178"/>
      <c r="AR302" s="178"/>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c r="CV302" s="178"/>
      <c r="CW302" s="178"/>
      <c r="CX302" s="178"/>
      <c r="CY302" s="178"/>
      <c r="CZ302" s="178"/>
      <c r="DA302" s="178"/>
      <c r="DB302" s="178"/>
      <c r="DC302" s="178"/>
      <c r="DD302" s="178"/>
      <c r="DE302" s="178"/>
      <c r="DF302" s="178"/>
      <c r="DG302" s="178"/>
      <c r="DH302" s="178"/>
      <c r="DI302" s="178"/>
      <c r="DJ302" s="178"/>
      <c r="DK302" s="178"/>
      <c r="DL302" s="178"/>
      <c r="DM302" s="178"/>
      <c r="DN302" s="178"/>
      <c r="DO302" s="178"/>
      <c r="DP302" s="178"/>
      <c r="DQ302" s="178"/>
      <c r="DR302" s="178"/>
      <c r="DS302" s="178"/>
      <c r="DT302" s="178"/>
      <c r="DU302" s="178"/>
      <c r="DV302" s="178"/>
      <c r="DW302" s="178"/>
      <c r="DX302" s="178"/>
      <c r="DY302" s="178"/>
      <c r="DZ302" s="178"/>
      <c r="EA302" s="178"/>
      <c r="EB302" s="178"/>
      <c r="EC302" s="178"/>
      <c r="ED302" s="178"/>
      <c r="EE302" s="178"/>
      <c r="EF302" s="178"/>
      <c r="EG302" s="178"/>
      <c r="EH302" s="178"/>
      <c r="EI302" s="178"/>
      <c r="EJ302" s="178"/>
      <c r="EK302" s="178"/>
      <c r="EL302" s="178"/>
      <c r="EM302" s="178"/>
      <c r="EN302" s="178"/>
      <c r="EO302" s="178"/>
      <c r="EP302" s="178"/>
      <c r="EQ302" s="178"/>
      <c r="ER302" s="178"/>
      <c r="ES302" s="178"/>
      <c r="ET302" s="178"/>
      <c r="EU302" s="178"/>
      <c r="EV302" s="178"/>
      <c r="EW302" s="178"/>
      <c r="EX302" s="178"/>
      <c r="EY302" s="178"/>
      <c r="EZ302" s="178"/>
      <c r="FA302" s="178"/>
      <c r="FB302" s="178"/>
      <c r="FC302" s="178"/>
      <c r="FD302" s="178"/>
      <c r="FE302" s="178"/>
      <c r="FF302" s="178"/>
      <c r="FG302" s="178"/>
      <c r="FH302" s="178"/>
      <c r="FI302" s="178"/>
      <c r="FJ302" s="178"/>
      <c r="FK302" s="178"/>
      <c r="FL302" s="178"/>
      <c r="FM302" s="178"/>
      <c r="FN302" s="178"/>
      <c r="FO302" s="178"/>
      <c r="FP302" s="178"/>
      <c r="FQ302" s="178"/>
      <c r="FR302" s="178"/>
      <c r="FS302" s="178"/>
      <c r="FT302" s="178"/>
      <c r="FU302" s="178"/>
      <c r="FV302" s="178"/>
    </row>
    <row r="303" spans="1:178" ht="45" customHeight="1" x14ac:dyDescent="0.25">
      <c r="A303" s="146">
        <v>2242020</v>
      </c>
      <c r="B303" s="145">
        <v>2020</v>
      </c>
      <c r="C303" s="144" t="s">
        <v>345</v>
      </c>
      <c r="D303" s="148" t="s">
        <v>1595</v>
      </c>
      <c r="E303" s="150" t="s">
        <v>137</v>
      </c>
      <c r="F303" s="148" t="s">
        <v>32</v>
      </c>
      <c r="G303" s="149" t="s">
        <v>158</v>
      </c>
      <c r="H303" s="150" t="s">
        <v>623</v>
      </c>
      <c r="I303" s="151" t="s">
        <v>132</v>
      </c>
      <c r="J303" s="152" t="s">
        <v>352</v>
      </c>
      <c r="K303" s="153">
        <v>45</v>
      </c>
      <c r="L303" s="154" t="str">
        <f>IF(ISERROR(VLOOKUP(K303,Eje_Pilar_Prop!$C$2:$E$104,2,FALSE))," ",VLOOKUP(K303,Eje_Pilar_Prop!$C$2:$E$104,2,FALSE))</f>
        <v>Gobernanza e influencia local, regional e internacional</v>
      </c>
      <c r="M303" s="154" t="str">
        <f>IF(ISERROR(VLOOKUP(K303,Eje_Pilar_Prop!$C$2:$E$104,3,FALSE))," ",VLOOKUP(K303,Eje_Pilar_Prop!$C$2:$E$104,3,FALSE))</f>
        <v>Eje Transversal 4 Gobierno Legitimo, Fortalecimiento Local y Eficiencia</v>
      </c>
      <c r="N303" s="155" t="s">
        <v>877</v>
      </c>
      <c r="O303" s="164">
        <v>79869824</v>
      </c>
      <c r="P303" s="150" t="s">
        <v>1040</v>
      </c>
      <c r="Q303" s="157">
        <v>21000000</v>
      </c>
      <c r="R303" s="158"/>
      <c r="S303" s="159"/>
      <c r="T303" s="160"/>
      <c r="U303" s="157"/>
      <c r="V303" s="161">
        <f t="shared" si="10"/>
        <v>21000000</v>
      </c>
      <c r="W303" s="162">
        <v>17220000</v>
      </c>
      <c r="X303" s="163">
        <v>44039</v>
      </c>
      <c r="Y303" s="163">
        <v>44040</v>
      </c>
      <c r="Z303" s="163">
        <v>44192</v>
      </c>
      <c r="AA303" s="145">
        <v>150</v>
      </c>
      <c r="AB303" s="145"/>
      <c r="AC303" s="145"/>
      <c r="AD303" s="164"/>
      <c r="AE303" s="165"/>
      <c r="AF303" s="163"/>
      <c r="AG303" s="157"/>
      <c r="AH303" s="146"/>
      <c r="AI303" s="146"/>
      <c r="AJ303" s="146" t="s">
        <v>1471</v>
      </c>
      <c r="AK303" s="146"/>
      <c r="AL303" s="166">
        <f t="shared" si="9"/>
        <v>0.82</v>
      </c>
      <c r="AM303" s="177">
        <f>IF(SUMPRODUCT((A$14:A303=A303)*(B$14:B303=B303)*(D$14:D303=D303))&gt;1,0,1)</f>
        <v>1</v>
      </c>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c r="CV303" s="178"/>
      <c r="CW303" s="178"/>
      <c r="CX303" s="178"/>
      <c r="CY303" s="178"/>
      <c r="CZ303" s="178"/>
      <c r="DA303" s="178"/>
      <c r="DB303" s="178"/>
      <c r="DC303" s="178"/>
      <c r="DD303" s="178"/>
      <c r="DE303" s="178"/>
      <c r="DF303" s="178"/>
      <c r="DG303" s="178"/>
      <c r="DH303" s="178"/>
      <c r="DI303" s="178"/>
      <c r="DJ303" s="178"/>
      <c r="DK303" s="178"/>
      <c r="DL303" s="178"/>
      <c r="DM303" s="178"/>
      <c r="DN303" s="178"/>
      <c r="DO303" s="178"/>
      <c r="DP303" s="178"/>
      <c r="DQ303" s="178"/>
      <c r="DR303" s="178"/>
      <c r="DS303" s="178"/>
      <c r="DT303" s="178"/>
      <c r="DU303" s="178"/>
      <c r="DV303" s="178"/>
      <c r="DW303" s="178"/>
      <c r="DX303" s="178"/>
      <c r="DY303" s="178"/>
      <c r="DZ303" s="178"/>
      <c r="EA303" s="178"/>
      <c r="EB303" s="178"/>
      <c r="EC303" s="178"/>
      <c r="ED303" s="178"/>
      <c r="EE303" s="178"/>
      <c r="EF303" s="178"/>
      <c r="EG303" s="178"/>
      <c r="EH303" s="178"/>
      <c r="EI303" s="178"/>
      <c r="EJ303" s="178"/>
      <c r="EK303" s="178"/>
      <c r="EL303" s="178"/>
      <c r="EM303" s="178"/>
      <c r="EN303" s="178"/>
      <c r="EO303" s="178"/>
      <c r="EP303" s="178"/>
      <c r="EQ303" s="178"/>
      <c r="ER303" s="178"/>
      <c r="ES303" s="178"/>
      <c r="ET303" s="178"/>
      <c r="EU303" s="178"/>
      <c r="EV303" s="178"/>
      <c r="EW303" s="178"/>
      <c r="EX303" s="178"/>
      <c r="EY303" s="178"/>
      <c r="EZ303" s="178"/>
      <c r="FA303" s="178"/>
      <c r="FB303" s="178"/>
      <c r="FC303" s="178"/>
      <c r="FD303" s="178"/>
      <c r="FE303" s="178"/>
      <c r="FF303" s="178"/>
      <c r="FG303" s="178"/>
      <c r="FH303" s="178"/>
      <c r="FI303" s="178"/>
      <c r="FJ303" s="178"/>
      <c r="FK303" s="178"/>
      <c r="FL303" s="178"/>
      <c r="FM303" s="178"/>
      <c r="FN303" s="178"/>
      <c r="FO303" s="178"/>
      <c r="FP303" s="178"/>
      <c r="FQ303" s="178"/>
      <c r="FR303" s="178"/>
      <c r="FS303" s="178"/>
      <c r="FT303" s="178"/>
      <c r="FU303" s="178"/>
      <c r="FV303" s="178"/>
    </row>
    <row r="304" spans="1:178" ht="45" customHeight="1" x14ac:dyDescent="0.25">
      <c r="A304" s="146">
        <v>2252020</v>
      </c>
      <c r="B304" s="145">
        <v>2020</v>
      </c>
      <c r="C304" s="144" t="s">
        <v>345</v>
      </c>
      <c r="D304" s="148" t="s">
        <v>1596</v>
      </c>
      <c r="E304" s="150" t="s">
        <v>137</v>
      </c>
      <c r="F304" s="148" t="s">
        <v>32</v>
      </c>
      <c r="G304" s="149" t="s">
        <v>158</v>
      </c>
      <c r="H304" s="150" t="s">
        <v>622</v>
      </c>
      <c r="I304" s="151" t="s">
        <v>132</v>
      </c>
      <c r="J304" s="152" t="s">
        <v>352</v>
      </c>
      <c r="K304" s="153">
        <v>45</v>
      </c>
      <c r="L304" s="154" t="str">
        <f>IF(ISERROR(VLOOKUP(K304,Eje_Pilar_Prop!$C$2:$E$104,2,FALSE))," ",VLOOKUP(K304,Eje_Pilar_Prop!$C$2:$E$104,2,FALSE))</f>
        <v>Gobernanza e influencia local, regional e internacional</v>
      </c>
      <c r="M304" s="154" t="str">
        <f>IF(ISERROR(VLOOKUP(K304,Eje_Pilar_Prop!$C$2:$E$104,3,FALSE))," ",VLOOKUP(K304,Eje_Pilar_Prop!$C$2:$E$104,3,FALSE))</f>
        <v>Eje Transversal 4 Gobierno Legitimo, Fortalecimiento Local y Eficiencia</v>
      </c>
      <c r="N304" s="155" t="s">
        <v>874</v>
      </c>
      <c r="O304" s="164">
        <v>25876621</v>
      </c>
      <c r="P304" s="150" t="s">
        <v>1145</v>
      </c>
      <c r="Q304" s="157">
        <v>31500000</v>
      </c>
      <c r="R304" s="158"/>
      <c r="S304" s="159"/>
      <c r="T304" s="160">
        <v>1</v>
      </c>
      <c r="U304" s="157">
        <v>6720000</v>
      </c>
      <c r="V304" s="161">
        <f t="shared" si="10"/>
        <v>38220000</v>
      </c>
      <c r="W304" s="162">
        <v>25620000</v>
      </c>
      <c r="X304" s="163">
        <v>44039</v>
      </c>
      <c r="Y304" s="163">
        <v>44041</v>
      </c>
      <c r="Z304" s="163">
        <v>44227</v>
      </c>
      <c r="AA304" s="145">
        <v>150</v>
      </c>
      <c r="AB304" s="145">
        <v>1</v>
      </c>
      <c r="AC304" s="145">
        <v>31</v>
      </c>
      <c r="AD304" s="164"/>
      <c r="AE304" s="165"/>
      <c r="AF304" s="163"/>
      <c r="AG304" s="157"/>
      <c r="AH304" s="146"/>
      <c r="AI304" s="146" t="s">
        <v>1471</v>
      </c>
      <c r="AJ304" s="146"/>
      <c r="AK304" s="146"/>
      <c r="AL304" s="166">
        <f t="shared" si="9"/>
        <v>0.67032967032967028</v>
      </c>
      <c r="AM304" s="177">
        <f>IF(SUMPRODUCT((A$14:A304=A304)*(B$14:B304=B304)*(D$14:D304=D304))&gt;1,0,1)</f>
        <v>1</v>
      </c>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8"/>
      <c r="DI304" s="178"/>
      <c r="DJ304" s="178"/>
      <c r="DK304" s="178"/>
      <c r="DL304" s="178"/>
      <c r="DM304" s="178"/>
      <c r="DN304" s="178"/>
      <c r="DO304" s="178"/>
      <c r="DP304" s="178"/>
      <c r="DQ304" s="178"/>
      <c r="DR304" s="178"/>
      <c r="DS304" s="178"/>
      <c r="DT304" s="178"/>
      <c r="DU304" s="178"/>
      <c r="DV304" s="178"/>
      <c r="DW304" s="178"/>
      <c r="DX304" s="178"/>
      <c r="DY304" s="178"/>
      <c r="DZ304" s="178"/>
      <c r="EA304" s="178"/>
      <c r="EB304" s="178"/>
      <c r="EC304" s="178"/>
      <c r="ED304" s="178"/>
      <c r="EE304" s="178"/>
      <c r="EF304" s="178"/>
      <c r="EG304" s="178"/>
      <c r="EH304" s="178"/>
      <c r="EI304" s="178"/>
      <c r="EJ304" s="178"/>
      <c r="EK304" s="178"/>
      <c r="EL304" s="178"/>
      <c r="EM304" s="178"/>
      <c r="EN304" s="178"/>
      <c r="EO304" s="178"/>
      <c r="EP304" s="178"/>
      <c r="EQ304" s="178"/>
      <c r="ER304" s="178"/>
      <c r="ES304" s="178"/>
      <c r="ET304" s="178"/>
      <c r="EU304" s="178"/>
      <c r="EV304" s="178"/>
      <c r="EW304" s="178"/>
      <c r="EX304" s="178"/>
      <c r="EY304" s="178"/>
      <c r="EZ304" s="178"/>
      <c r="FA304" s="178"/>
      <c r="FB304" s="178"/>
      <c r="FC304" s="178"/>
      <c r="FD304" s="178"/>
      <c r="FE304" s="178"/>
      <c r="FF304" s="178"/>
      <c r="FG304" s="178"/>
      <c r="FH304" s="178"/>
      <c r="FI304" s="178"/>
      <c r="FJ304" s="178"/>
      <c r="FK304" s="178"/>
      <c r="FL304" s="178"/>
      <c r="FM304" s="178"/>
      <c r="FN304" s="178"/>
      <c r="FO304" s="178"/>
      <c r="FP304" s="178"/>
      <c r="FQ304" s="178"/>
      <c r="FR304" s="178"/>
      <c r="FS304" s="178"/>
      <c r="FT304" s="178"/>
      <c r="FU304" s="178"/>
      <c r="FV304" s="178"/>
    </row>
    <row r="305" spans="1:178" s="142" customFormat="1" ht="45" customHeight="1" x14ac:dyDescent="0.25">
      <c r="A305" s="146">
        <v>2262020</v>
      </c>
      <c r="B305" s="145">
        <v>2020</v>
      </c>
      <c r="C305" s="144"/>
      <c r="D305" s="148"/>
      <c r="E305" s="174" t="s">
        <v>153</v>
      </c>
      <c r="F305" s="148"/>
      <c r="G305" s="149"/>
      <c r="H305" s="150" t="s">
        <v>621</v>
      </c>
      <c r="I305" s="151" t="s">
        <v>132</v>
      </c>
      <c r="J305" s="152" t="s">
        <v>352</v>
      </c>
      <c r="K305" s="153">
        <v>3</v>
      </c>
      <c r="L305" s="154" t="str">
        <f>IF(ISERROR(VLOOKUP(K305,Eje_Pilar_Prop!$C$2:$E$104,2,FALSE))," ",VLOOKUP(K305,Eje_Pilar_Prop!$C$2:$E$104,2,FALSE))</f>
        <v>Igualdad y autonomía para una Bogotá incluyente</v>
      </c>
      <c r="M305" s="154" t="str">
        <f>IF(ISERROR(VLOOKUP(K305,Eje_Pilar_Prop!$C$2:$E$104,3,FALSE))," ",VLOOKUP(K305,Eje_Pilar_Prop!$C$2:$E$104,3,FALSE))</f>
        <v>Pilar 1 Igualdad de Calidad de Vida</v>
      </c>
      <c r="N305" s="155" t="s">
        <v>875</v>
      </c>
      <c r="O305" s="156" t="s">
        <v>1861</v>
      </c>
      <c r="P305" s="150" t="s">
        <v>924</v>
      </c>
      <c r="Q305" s="157">
        <v>4462500000</v>
      </c>
      <c r="R305" s="158"/>
      <c r="S305" s="159"/>
      <c r="T305" s="160"/>
      <c r="U305" s="157"/>
      <c r="V305" s="161">
        <f t="shared" si="10"/>
        <v>4462500000</v>
      </c>
      <c r="W305" s="162">
        <v>3825000000</v>
      </c>
      <c r="X305" s="163"/>
      <c r="Y305" s="163"/>
      <c r="Z305" s="163"/>
      <c r="AA305" s="145"/>
      <c r="AB305" s="145"/>
      <c r="AC305" s="145"/>
      <c r="AD305" s="164"/>
      <c r="AE305" s="165"/>
      <c r="AF305" s="163"/>
      <c r="AG305" s="157"/>
      <c r="AH305" s="146"/>
      <c r="AI305" s="146"/>
      <c r="AJ305" s="146"/>
      <c r="AK305" s="146"/>
      <c r="AL305" s="166">
        <f t="shared" si="9"/>
        <v>0.8571428571428571</v>
      </c>
      <c r="AM305" s="177">
        <v>0</v>
      </c>
      <c r="AN305" s="178"/>
      <c r="AO305" s="178"/>
      <c r="AP305" s="178"/>
      <c r="AQ305" s="178"/>
      <c r="AR305" s="178"/>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c r="CV305" s="178"/>
      <c r="CW305" s="178"/>
      <c r="CX305" s="178"/>
      <c r="CY305" s="178"/>
      <c r="CZ305" s="178"/>
      <c r="DA305" s="178"/>
      <c r="DB305" s="178"/>
      <c r="DC305" s="178"/>
      <c r="DD305" s="178"/>
      <c r="DE305" s="178"/>
      <c r="DF305" s="178"/>
      <c r="DG305" s="178"/>
      <c r="DH305" s="178"/>
      <c r="DI305" s="178"/>
      <c r="DJ305" s="178"/>
      <c r="DK305" s="178"/>
      <c r="DL305" s="178"/>
      <c r="DM305" s="178"/>
      <c r="DN305" s="178"/>
      <c r="DO305" s="178"/>
      <c r="DP305" s="178"/>
      <c r="DQ305" s="178"/>
      <c r="DR305" s="178"/>
      <c r="DS305" s="178"/>
      <c r="DT305" s="178"/>
      <c r="DU305" s="178"/>
      <c r="DV305" s="178"/>
      <c r="DW305" s="178"/>
      <c r="DX305" s="178"/>
      <c r="DY305" s="178"/>
      <c r="DZ305" s="178"/>
      <c r="EA305" s="178"/>
      <c r="EB305" s="178"/>
      <c r="EC305" s="178"/>
      <c r="ED305" s="178"/>
      <c r="EE305" s="178"/>
      <c r="EF305" s="178"/>
      <c r="EG305" s="178"/>
      <c r="EH305" s="178"/>
      <c r="EI305" s="178"/>
      <c r="EJ305" s="178"/>
      <c r="EK305" s="178"/>
      <c r="EL305" s="178"/>
      <c r="EM305" s="178"/>
      <c r="EN305" s="178"/>
      <c r="EO305" s="178"/>
      <c r="EP305" s="178"/>
      <c r="EQ305" s="178"/>
      <c r="ER305" s="178"/>
      <c r="ES305" s="178"/>
      <c r="ET305" s="178"/>
      <c r="EU305" s="178"/>
      <c r="EV305" s="178"/>
      <c r="EW305" s="178"/>
      <c r="EX305" s="178"/>
      <c r="EY305" s="178"/>
      <c r="EZ305" s="178"/>
      <c r="FA305" s="178"/>
      <c r="FB305" s="178"/>
      <c r="FC305" s="178"/>
      <c r="FD305" s="178"/>
      <c r="FE305" s="178"/>
      <c r="FF305" s="178"/>
      <c r="FG305" s="178"/>
      <c r="FH305" s="178"/>
      <c r="FI305" s="178"/>
      <c r="FJ305" s="178"/>
      <c r="FK305" s="178"/>
      <c r="FL305" s="178"/>
      <c r="FM305" s="178"/>
      <c r="FN305" s="178"/>
      <c r="FO305" s="178"/>
      <c r="FP305" s="178"/>
      <c r="FQ305" s="178"/>
      <c r="FR305" s="178"/>
      <c r="FS305" s="178"/>
      <c r="FT305" s="178"/>
      <c r="FU305" s="178"/>
      <c r="FV305" s="178"/>
    </row>
    <row r="306" spans="1:178" ht="45" customHeight="1" x14ac:dyDescent="0.25">
      <c r="A306" s="146">
        <v>2262020</v>
      </c>
      <c r="B306" s="145">
        <v>2020</v>
      </c>
      <c r="C306" s="144" t="s">
        <v>345</v>
      </c>
      <c r="D306" s="148" t="s">
        <v>1601</v>
      </c>
      <c r="E306" s="150" t="s">
        <v>137</v>
      </c>
      <c r="F306" s="148" t="s">
        <v>32</v>
      </c>
      <c r="G306" s="149" t="s">
        <v>158</v>
      </c>
      <c r="H306" s="150" t="s">
        <v>620</v>
      </c>
      <c r="I306" s="151" t="s">
        <v>132</v>
      </c>
      <c r="J306" s="152" t="s">
        <v>352</v>
      </c>
      <c r="K306" s="153">
        <v>45</v>
      </c>
      <c r="L306" s="154" t="str">
        <f>IF(ISERROR(VLOOKUP(K306,Eje_Pilar_Prop!$C$2:$E$104,2,FALSE))," ",VLOOKUP(K306,Eje_Pilar_Prop!$C$2:$E$104,2,FALSE))</f>
        <v>Gobernanza e influencia local, regional e internacional</v>
      </c>
      <c r="M306" s="154" t="str">
        <f>IF(ISERROR(VLOOKUP(K306,Eje_Pilar_Prop!$C$2:$E$104,3,FALSE))," ",VLOOKUP(K306,Eje_Pilar_Prop!$C$2:$E$104,3,FALSE))</f>
        <v>Eje Transversal 4 Gobierno Legitimo, Fortalecimiento Local y Eficiencia</v>
      </c>
      <c r="N306" s="155" t="s">
        <v>877</v>
      </c>
      <c r="O306" s="164">
        <v>52345761</v>
      </c>
      <c r="P306" s="150" t="s">
        <v>1146</v>
      </c>
      <c r="Q306" s="157">
        <v>8800000</v>
      </c>
      <c r="R306" s="158"/>
      <c r="S306" s="159"/>
      <c r="T306" s="160">
        <v>1</v>
      </c>
      <c r="U306" s="157">
        <v>4400000</v>
      </c>
      <c r="V306" s="161">
        <f t="shared" si="10"/>
        <v>13200000</v>
      </c>
      <c r="W306" s="162">
        <v>8066667</v>
      </c>
      <c r="X306" s="163">
        <v>44039</v>
      </c>
      <c r="Y306" s="163">
        <v>44054</v>
      </c>
      <c r="Z306" s="163">
        <v>44175</v>
      </c>
      <c r="AA306" s="145">
        <v>120</v>
      </c>
      <c r="AB306" s="145">
        <v>1</v>
      </c>
      <c r="AC306" s="145">
        <v>50</v>
      </c>
      <c r="AD306" s="164"/>
      <c r="AE306" s="165"/>
      <c r="AF306" s="163"/>
      <c r="AG306" s="157"/>
      <c r="AH306" s="146"/>
      <c r="AI306" s="146"/>
      <c r="AJ306" s="146" t="s">
        <v>1471</v>
      </c>
      <c r="AK306" s="146"/>
      <c r="AL306" s="166">
        <f t="shared" si="9"/>
        <v>0.61111113636363634</v>
      </c>
      <c r="AM306" s="177">
        <f>IF(SUMPRODUCT((A$14:A306=A306)*(B$14:B306=B306)*(D$14:D306=D306))&gt;1,0,1)</f>
        <v>1</v>
      </c>
      <c r="AN306" s="178"/>
      <c r="AO306" s="178"/>
      <c r="AP306" s="178"/>
      <c r="AQ306" s="178"/>
      <c r="AR306" s="178"/>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c r="CV306" s="178"/>
      <c r="CW306" s="178"/>
      <c r="CX306" s="178"/>
      <c r="CY306" s="178"/>
      <c r="CZ306" s="178"/>
      <c r="DA306" s="178"/>
      <c r="DB306" s="178"/>
      <c r="DC306" s="178"/>
      <c r="DD306" s="178"/>
      <c r="DE306" s="178"/>
      <c r="DF306" s="178"/>
      <c r="DG306" s="178"/>
      <c r="DH306" s="178"/>
      <c r="DI306" s="178"/>
      <c r="DJ306" s="178"/>
      <c r="DK306" s="178"/>
      <c r="DL306" s="178"/>
      <c r="DM306" s="178"/>
      <c r="DN306" s="178"/>
      <c r="DO306" s="178"/>
      <c r="DP306" s="178"/>
      <c r="DQ306" s="178"/>
      <c r="DR306" s="178"/>
      <c r="DS306" s="178"/>
      <c r="DT306" s="178"/>
      <c r="DU306" s="178"/>
      <c r="DV306" s="178"/>
      <c r="DW306" s="178"/>
      <c r="DX306" s="178"/>
      <c r="DY306" s="178"/>
      <c r="DZ306" s="178"/>
      <c r="EA306" s="178"/>
      <c r="EB306" s="178"/>
      <c r="EC306" s="178"/>
      <c r="ED306" s="178"/>
      <c r="EE306" s="178"/>
      <c r="EF306" s="178"/>
      <c r="EG306" s="178"/>
      <c r="EH306" s="178"/>
      <c r="EI306" s="178"/>
      <c r="EJ306" s="178"/>
      <c r="EK306" s="178"/>
      <c r="EL306" s="178"/>
      <c r="EM306" s="178"/>
      <c r="EN306" s="178"/>
      <c r="EO306" s="178"/>
      <c r="EP306" s="178"/>
      <c r="EQ306" s="178"/>
      <c r="ER306" s="178"/>
      <c r="ES306" s="178"/>
      <c r="ET306" s="178"/>
      <c r="EU306" s="178"/>
      <c r="EV306" s="178"/>
      <c r="EW306" s="178"/>
      <c r="EX306" s="178"/>
      <c r="EY306" s="178"/>
      <c r="EZ306" s="178"/>
      <c r="FA306" s="178"/>
      <c r="FB306" s="178"/>
      <c r="FC306" s="178"/>
      <c r="FD306" s="178"/>
      <c r="FE306" s="178"/>
      <c r="FF306" s="178"/>
      <c r="FG306" s="178"/>
      <c r="FH306" s="178"/>
      <c r="FI306" s="178"/>
      <c r="FJ306" s="178"/>
      <c r="FK306" s="178"/>
      <c r="FL306" s="178"/>
      <c r="FM306" s="178"/>
      <c r="FN306" s="178"/>
      <c r="FO306" s="178"/>
      <c r="FP306" s="178"/>
      <c r="FQ306" s="178"/>
      <c r="FR306" s="178"/>
      <c r="FS306" s="178"/>
      <c r="FT306" s="178"/>
      <c r="FU306" s="178"/>
      <c r="FV306" s="178"/>
    </row>
    <row r="307" spans="1:178" ht="45" customHeight="1" x14ac:dyDescent="0.25">
      <c r="A307" s="146">
        <v>2272020</v>
      </c>
      <c r="B307" s="145">
        <v>2020</v>
      </c>
      <c r="C307" s="144" t="s">
        <v>345</v>
      </c>
      <c r="D307" s="148" t="s">
        <v>1602</v>
      </c>
      <c r="E307" s="150" t="s">
        <v>137</v>
      </c>
      <c r="F307" s="148" t="s">
        <v>32</v>
      </c>
      <c r="G307" s="149" t="s">
        <v>158</v>
      </c>
      <c r="H307" s="150" t="s">
        <v>619</v>
      </c>
      <c r="I307" s="151" t="s">
        <v>132</v>
      </c>
      <c r="J307" s="152" t="s">
        <v>352</v>
      </c>
      <c r="K307" s="153">
        <v>45</v>
      </c>
      <c r="L307" s="154" t="str">
        <f>IF(ISERROR(VLOOKUP(K307,Eje_Pilar_Prop!$C$2:$E$104,2,FALSE))," ",VLOOKUP(K307,Eje_Pilar_Prop!$C$2:$E$104,2,FALSE))</f>
        <v>Gobernanza e influencia local, regional e internacional</v>
      </c>
      <c r="M307" s="154" t="str">
        <f>IF(ISERROR(VLOOKUP(K307,Eje_Pilar_Prop!$C$2:$E$104,3,FALSE))," ",VLOOKUP(K307,Eje_Pilar_Prop!$C$2:$E$104,3,FALSE))</f>
        <v>Eje Transversal 4 Gobierno Legitimo, Fortalecimiento Local y Eficiencia</v>
      </c>
      <c r="N307" s="155" t="s">
        <v>874</v>
      </c>
      <c r="O307" s="164">
        <v>900222098</v>
      </c>
      <c r="P307" s="150" t="s">
        <v>1147</v>
      </c>
      <c r="Q307" s="157">
        <v>12139200</v>
      </c>
      <c r="R307" s="158"/>
      <c r="S307" s="159"/>
      <c r="T307" s="160"/>
      <c r="U307" s="157"/>
      <c r="V307" s="161">
        <f t="shared" si="10"/>
        <v>12139200</v>
      </c>
      <c r="W307" s="162">
        <v>12139200</v>
      </c>
      <c r="X307" s="163">
        <v>44041</v>
      </c>
      <c r="Y307" s="163">
        <v>44042</v>
      </c>
      <c r="Z307" s="163">
        <v>44072</v>
      </c>
      <c r="AA307" s="145">
        <v>30</v>
      </c>
      <c r="AB307" s="145"/>
      <c r="AC307" s="145"/>
      <c r="AD307" s="164"/>
      <c r="AE307" s="165"/>
      <c r="AF307" s="163"/>
      <c r="AG307" s="157"/>
      <c r="AH307" s="146"/>
      <c r="AI307" s="146"/>
      <c r="AJ307" s="146" t="s">
        <v>1471</v>
      </c>
      <c r="AK307" s="146"/>
      <c r="AL307" s="166">
        <f t="shared" si="9"/>
        <v>1</v>
      </c>
      <c r="AM307" s="177">
        <f>IF(SUMPRODUCT((A$14:A307=A307)*(B$14:B307=B307)*(D$14:D307=D307))&gt;1,0,1)</f>
        <v>1</v>
      </c>
      <c r="AN307" s="178"/>
      <c r="AO307" s="178"/>
      <c r="AP307" s="178"/>
      <c r="AQ307" s="178"/>
      <c r="AR307" s="178"/>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c r="CV307" s="178"/>
      <c r="CW307" s="178"/>
      <c r="CX307" s="178"/>
      <c r="CY307" s="178"/>
      <c r="CZ307" s="178"/>
      <c r="DA307" s="178"/>
      <c r="DB307" s="178"/>
      <c r="DC307" s="178"/>
      <c r="DD307" s="178"/>
      <c r="DE307" s="178"/>
      <c r="DF307" s="178"/>
      <c r="DG307" s="178"/>
      <c r="DH307" s="178"/>
      <c r="DI307" s="178"/>
      <c r="DJ307" s="178"/>
      <c r="DK307" s="178"/>
      <c r="DL307" s="178"/>
      <c r="DM307" s="178"/>
      <c r="DN307" s="178"/>
      <c r="DO307" s="178"/>
      <c r="DP307" s="178"/>
      <c r="DQ307" s="178"/>
      <c r="DR307" s="178"/>
      <c r="DS307" s="178"/>
      <c r="DT307" s="178"/>
      <c r="DU307" s="178"/>
      <c r="DV307" s="178"/>
      <c r="DW307" s="178"/>
      <c r="DX307" s="178"/>
      <c r="DY307" s="178"/>
      <c r="DZ307" s="178"/>
      <c r="EA307" s="178"/>
      <c r="EB307" s="178"/>
      <c r="EC307" s="178"/>
      <c r="ED307" s="178"/>
      <c r="EE307" s="178"/>
      <c r="EF307" s="178"/>
      <c r="EG307" s="178"/>
      <c r="EH307" s="178"/>
      <c r="EI307" s="178"/>
      <c r="EJ307" s="178"/>
      <c r="EK307" s="178"/>
      <c r="EL307" s="178"/>
      <c r="EM307" s="178"/>
      <c r="EN307" s="178"/>
      <c r="EO307" s="178"/>
      <c r="EP307" s="178"/>
      <c r="EQ307" s="178"/>
      <c r="ER307" s="178"/>
      <c r="ES307" s="178"/>
      <c r="ET307" s="178"/>
      <c r="EU307" s="178"/>
      <c r="EV307" s="178"/>
      <c r="EW307" s="178"/>
      <c r="EX307" s="178"/>
      <c r="EY307" s="178"/>
      <c r="EZ307" s="178"/>
      <c r="FA307" s="178"/>
      <c r="FB307" s="178"/>
      <c r="FC307" s="178"/>
      <c r="FD307" s="178"/>
      <c r="FE307" s="178"/>
      <c r="FF307" s="178"/>
      <c r="FG307" s="178"/>
      <c r="FH307" s="178"/>
      <c r="FI307" s="178"/>
      <c r="FJ307" s="178"/>
      <c r="FK307" s="178"/>
      <c r="FL307" s="178"/>
      <c r="FM307" s="178"/>
      <c r="FN307" s="178"/>
      <c r="FO307" s="178"/>
      <c r="FP307" s="178"/>
      <c r="FQ307" s="178"/>
      <c r="FR307" s="178"/>
      <c r="FS307" s="178"/>
      <c r="FT307" s="178"/>
      <c r="FU307" s="178"/>
      <c r="FV307" s="178"/>
    </row>
    <row r="308" spans="1:178" ht="45" customHeight="1" x14ac:dyDescent="0.25">
      <c r="A308" s="146">
        <v>2282020</v>
      </c>
      <c r="B308" s="145">
        <v>2020</v>
      </c>
      <c r="C308" s="144" t="s">
        <v>345</v>
      </c>
      <c r="D308" s="148" t="s">
        <v>1603</v>
      </c>
      <c r="E308" s="150" t="s">
        <v>137</v>
      </c>
      <c r="F308" s="148" t="s">
        <v>32</v>
      </c>
      <c r="G308" s="149" t="s">
        <v>158</v>
      </c>
      <c r="H308" s="150" t="s">
        <v>618</v>
      </c>
      <c r="I308" s="151" t="s">
        <v>132</v>
      </c>
      <c r="J308" s="152" t="s">
        <v>352</v>
      </c>
      <c r="K308" s="153">
        <v>19</v>
      </c>
      <c r="L308" s="154" t="str">
        <f>IF(ISERROR(VLOOKUP(K308,Eje_Pilar_Prop!$C$2:$E$104,2,FALSE))," ",VLOOKUP(K308,Eje_Pilar_Prop!$C$2:$E$104,2,FALSE))</f>
        <v>Seguridad y convivencia para todos</v>
      </c>
      <c r="M308" s="154" t="str">
        <f>IF(ISERROR(VLOOKUP(K308,Eje_Pilar_Prop!$C$2:$E$104,3,FALSE))," ",VLOOKUP(K308,Eje_Pilar_Prop!$C$2:$E$104,3,FALSE))</f>
        <v>Pilar 3 Construcción de Comunidad y Cultura Ciudadana</v>
      </c>
      <c r="N308" s="155" t="s">
        <v>887</v>
      </c>
      <c r="O308" s="164">
        <v>1018452104</v>
      </c>
      <c r="P308" s="150" t="s">
        <v>1148</v>
      </c>
      <c r="Q308" s="157">
        <v>8800000</v>
      </c>
      <c r="R308" s="158"/>
      <c r="S308" s="159"/>
      <c r="T308" s="160">
        <v>1</v>
      </c>
      <c r="U308" s="157">
        <v>2273333</v>
      </c>
      <c r="V308" s="161">
        <f t="shared" si="10"/>
        <v>11073333</v>
      </c>
      <c r="W308" s="162">
        <v>8873333</v>
      </c>
      <c r="X308" s="163">
        <v>44042</v>
      </c>
      <c r="Y308" s="163">
        <v>44043</v>
      </c>
      <c r="Z308" s="163">
        <v>44196</v>
      </c>
      <c r="AA308" s="145">
        <v>120</v>
      </c>
      <c r="AB308" s="145">
        <v>1</v>
      </c>
      <c r="AC308" s="145">
        <v>31</v>
      </c>
      <c r="AD308" s="164"/>
      <c r="AE308" s="165"/>
      <c r="AF308" s="163"/>
      <c r="AG308" s="157"/>
      <c r="AH308" s="146"/>
      <c r="AI308" s="146"/>
      <c r="AJ308" s="146" t="s">
        <v>1471</v>
      </c>
      <c r="AK308" s="146"/>
      <c r="AL308" s="166">
        <f t="shared" si="9"/>
        <v>0.80132449733065914</v>
      </c>
      <c r="AM308" s="177">
        <f>IF(SUMPRODUCT((A$14:A308=A308)*(B$14:B308=B308)*(D$14:D308=D308))&gt;1,0,1)</f>
        <v>1</v>
      </c>
      <c r="AN308" s="178"/>
      <c r="AO308" s="178"/>
      <c r="AP308" s="178"/>
      <c r="AQ308" s="178"/>
      <c r="AR308" s="178"/>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c r="CV308" s="178"/>
      <c r="CW308" s="178"/>
      <c r="CX308" s="178"/>
      <c r="CY308" s="178"/>
      <c r="CZ308" s="178"/>
      <c r="DA308" s="178"/>
      <c r="DB308" s="178"/>
      <c r="DC308" s="178"/>
      <c r="DD308" s="178"/>
      <c r="DE308" s="178"/>
      <c r="DF308" s="178"/>
      <c r="DG308" s="178"/>
      <c r="DH308" s="178"/>
      <c r="DI308" s="178"/>
      <c r="DJ308" s="178"/>
      <c r="DK308" s="178"/>
      <c r="DL308" s="178"/>
      <c r="DM308" s="178"/>
      <c r="DN308" s="178"/>
      <c r="DO308" s="178"/>
      <c r="DP308" s="178"/>
      <c r="DQ308" s="178"/>
      <c r="DR308" s="178"/>
      <c r="DS308" s="178"/>
      <c r="DT308" s="178"/>
      <c r="DU308" s="178"/>
      <c r="DV308" s="178"/>
      <c r="DW308" s="178"/>
      <c r="DX308" s="178"/>
      <c r="DY308" s="178"/>
      <c r="DZ308" s="178"/>
      <c r="EA308" s="178"/>
      <c r="EB308" s="178"/>
      <c r="EC308" s="178"/>
      <c r="ED308" s="178"/>
      <c r="EE308" s="178"/>
      <c r="EF308" s="178"/>
      <c r="EG308" s="178"/>
      <c r="EH308" s="178"/>
      <c r="EI308" s="178"/>
      <c r="EJ308" s="178"/>
      <c r="EK308" s="178"/>
      <c r="EL308" s="178"/>
      <c r="EM308" s="178"/>
      <c r="EN308" s="178"/>
      <c r="EO308" s="178"/>
      <c r="EP308" s="178"/>
      <c r="EQ308" s="178"/>
      <c r="ER308" s="178"/>
      <c r="ES308" s="178"/>
      <c r="ET308" s="178"/>
      <c r="EU308" s="178"/>
      <c r="EV308" s="178"/>
      <c r="EW308" s="178"/>
      <c r="EX308" s="178"/>
      <c r="EY308" s="178"/>
      <c r="EZ308" s="178"/>
      <c r="FA308" s="178"/>
      <c r="FB308" s="178"/>
      <c r="FC308" s="178"/>
      <c r="FD308" s="178"/>
      <c r="FE308" s="178"/>
      <c r="FF308" s="178"/>
      <c r="FG308" s="178"/>
      <c r="FH308" s="178"/>
      <c r="FI308" s="178"/>
      <c r="FJ308" s="178"/>
      <c r="FK308" s="178"/>
      <c r="FL308" s="178"/>
      <c r="FM308" s="178"/>
      <c r="FN308" s="178"/>
      <c r="FO308" s="178"/>
      <c r="FP308" s="178"/>
      <c r="FQ308" s="178"/>
      <c r="FR308" s="178"/>
      <c r="FS308" s="178"/>
      <c r="FT308" s="178"/>
      <c r="FU308" s="178"/>
      <c r="FV308" s="178"/>
    </row>
    <row r="309" spans="1:178" ht="45" customHeight="1" x14ac:dyDescent="0.25">
      <c r="A309" s="146">
        <v>2292020</v>
      </c>
      <c r="B309" s="145">
        <v>2020</v>
      </c>
      <c r="C309" s="144" t="s">
        <v>345</v>
      </c>
      <c r="D309" s="148" t="s">
        <v>1604</v>
      </c>
      <c r="E309" s="150" t="s">
        <v>137</v>
      </c>
      <c r="F309" s="148" t="s">
        <v>32</v>
      </c>
      <c r="G309" s="149" t="s">
        <v>158</v>
      </c>
      <c r="H309" s="150" t="s">
        <v>617</v>
      </c>
      <c r="I309" s="151" t="s">
        <v>132</v>
      </c>
      <c r="J309" s="152" t="s">
        <v>352</v>
      </c>
      <c r="K309" s="153">
        <v>19</v>
      </c>
      <c r="L309" s="154" t="str">
        <f>IF(ISERROR(VLOOKUP(K309,Eje_Pilar_Prop!$C$2:$E$104,2,FALSE))," ",VLOOKUP(K309,Eje_Pilar_Prop!$C$2:$E$104,2,FALSE))</f>
        <v>Seguridad y convivencia para todos</v>
      </c>
      <c r="M309" s="154" t="str">
        <f>IF(ISERROR(VLOOKUP(K309,Eje_Pilar_Prop!$C$2:$E$104,3,FALSE))," ",VLOOKUP(K309,Eje_Pilar_Prop!$C$2:$E$104,3,FALSE))</f>
        <v>Pilar 3 Construcción de Comunidad y Cultura Ciudadana</v>
      </c>
      <c r="N309" s="155" t="s">
        <v>887</v>
      </c>
      <c r="O309" s="164">
        <v>80472484</v>
      </c>
      <c r="P309" s="150" t="s">
        <v>1149</v>
      </c>
      <c r="Q309" s="157">
        <v>8800000</v>
      </c>
      <c r="R309" s="158"/>
      <c r="S309" s="159"/>
      <c r="T309" s="160">
        <v>2</v>
      </c>
      <c r="U309" s="157">
        <v>4400000</v>
      </c>
      <c r="V309" s="161">
        <f t="shared" si="10"/>
        <v>13200000</v>
      </c>
      <c r="W309" s="162">
        <v>8873333</v>
      </c>
      <c r="X309" s="163">
        <v>44042</v>
      </c>
      <c r="Y309" s="163">
        <v>44043</v>
      </c>
      <c r="Z309" s="163">
        <v>44196</v>
      </c>
      <c r="AA309" s="145">
        <v>120</v>
      </c>
      <c r="AB309" s="145">
        <v>2</v>
      </c>
      <c r="AC309" s="145">
        <v>61</v>
      </c>
      <c r="AD309" s="164"/>
      <c r="AE309" s="165"/>
      <c r="AF309" s="163"/>
      <c r="AG309" s="157"/>
      <c r="AH309" s="146"/>
      <c r="AI309" s="146"/>
      <c r="AJ309" s="146" t="s">
        <v>1471</v>
      </c>
      <c r="AK309" s="146"/>
      <c r="AL309" s="166">
        <f t="shared" si="9"/>
        <v>0.67222219696969698</v>
      </c>
      <c r="AM309" s="177">
        <f>IF(SUMPRODUCT((A$14:A309=A309)*(B$14:B309=B309)*(D$14:D309=D309))&gt;1,0,1)</f>
        <v>1</v>
      </c>
      <c r="AN309" s="178"/>
      <c r="AO309" s="178"/>
      <c r="AP309" s="178"/>
      <c r="AQ309" s="178"/>
      <c r="AR309" s="178"/>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c r="CV309" s="178"/>
      <c r="CW309" s="178"/>
      <c r="CX309" s="178"/>
      <c r="CY309" s="178"/>
      <c r="CZ309" s="178"/>
      <c r="DA309" s="178"/>
      <c r="DB309" s="178"/>
      <c r="DC309" s="178"/>
      <c r="DD309" s="178"/>
      <c r="DE309" s="178"/>
      <c r="DF309" s="178"/>
      <c r="DG309" s="178"/>
      <c r="DH309" s="178"/>
      <c r="DI309" s="178"/>
      <c r="DJ309" s="178"/>
      <c r="DK309" s="178"/>
      <c r="DL309" s="178"/>
      <c r="DM309" s="178"/>
      <c r="DN309" s="178"/>
      <c r="DO309" s="178"/>
      <c r="DP309" s="178"/>
      <c r="DQ309" s="178"/>
      <c r="DR309" s="178"/>
      <c r="DS309" s="178"/>
      <c r="DT309" s="178"/>
      <c r="DU309" s="178"/>
      <c r="DV309" s="178"/>
      <c r="DW309" s="178"/>
      <c r="DX309" s="178"/>
      <c r="DY309" s="178"/>
      <c r="DZ309" s="178"/>
      <c r="EA309" s="178"/>
      <c r="EB309" s="178"/>
      <c r="EC309" s="178"/>
      <c r="ED309" s="178"/>
      <c r="EE309" s="178"/>
      <c r="EF309" s="178"/>
      <c r="EG309" s="178"/>
      <c r="EH309" s="178"/>
      <c r="EI309" s="178"/>
      <c r="EJ309" s="178"/>
      <c r="EK309" s="178"/>
      <c r="EL309" s="178"/>
      <c r="EM309" s="178"/>
      <c r="EN309" s="178"/>
      <c r="EO309" s="178"/>
      <c r="EP309" s="178"/>
      <c r="EQ309" s="178"/>
      <c r="ER309" s="178"/>
      <c r="ES309" s="178"/>
      <c r="ET309" s="178"/>
      <c r="EU309" s="178"/>
      <c r="EV309" s="178"/>
      <c r="EW309" s="178"/>
      <c r="EX309" s="178"/>
      <c r="EY309" s="178"/>
      <c r="EZ309" s="178"/>
      <c r="FA309" s="178"/>
      <c r="FB309" s="178"/>
      <c r="FC309" s="178"/>
      <c r="FD309" s="178"/>
      <c r="FE309" s="178"/>
      <c r="FF309" s="178"/>
      <c r="FG309" s="178"/>
      <c r="FH309" s="178"/>
      <c r="FI309" s="178"/>
      <c r="FJ309" s="178"/>
      <c r="FK309" s="178"/>
      <c r="FL309" s="178"/>
      <c r="FM309" s="178"/>
      <c r="FN309" s="178"/>
      <c r="FO309" s="178"/>
      <c r="FP309" s="178"/>
      <c r="FQ309" s="178"/>
      <c r="FR309" s="178"/>
      <c r="FS309" s="178"/>
      <c r="FT309" s="178"/>
      <c r="FU309" s="178"/>
      <c r="FV309" s="178"/>
    </row>
    <row r="310" spans="1:178" ht="45" customHeight="1" x14ac:dyDescent="0.25">
      <c r="A310" s="146">
        <v>2302020</v>
      </c>
      <c r="B310" s="145">
        <v>2020</v>
      </c>
      <c r="C310" s="144" t="s">
        <v>345</v>
      </c>
      <c r="D310" s="148" t="s">
        <v>1605</v>
      </c>
      <c r="E310" s="150" t="s">
        <v>137</v>
      </c>
      <c r="F310" s="148" t="s">
        <v>32</v>
      </c>
      <c r="G310" s="149" t="s">
        <v>158</v>
      </c>
      <c r="H310" s="150" t="s">
        <v>616</v>
      </c>
      <c r="I310" s="151" t="s">
        <v>132</v>
      </c>
      <c r="J310" s="152" t="s">
        <v>352</v>
      </c>
      <c r="K310" s="153">
        <v>19</v>
      </c>
      <c r="L310" s="154" t="str">
        <f>IF(ISERROR(VLOOKUP(K310,Eje_Pilar_Prop!$C$2:$E$104,2,FALSE))," ",VLOOKUP(K310,Eje_Pilar_Prop!$C$2:$E$104,2,FALSE))</f>
        <v>Seguridad y convivencia para todos</v>
      </c>
      <c r="M310" s="154" t="str">
        <f>IF(ISERROR(VLOOKUP(K310,Eje_Pilar_Prop!$C$2:$E$104,3,FALSE))," ",VLOOKUP(K310,Eje_Pilar_Prop!$C$2:$E$104,3,FALSE))</f>
        <v>Pilar 3 Construcción de Comunidad y Cultura Ciudadana</v>
      </c>
      <c r="N310" s="155" t="s">
        <v>887</v>
      </c>
      <c r="O310" s="164">
        <v>1015411268</v>
      </c>
      <c r="P310" s="150" t="s">
        <v>1150</v>
      </c>
      <c r="Q310" s="157">
        <v>8800000</v>
      </c>
      <c r="R310" s="158"/>
      <c r="S310" s="159"/>
      <c r="T310" s="160">
        <v>1</v>
      </c>
      <c r="U310" s="157">
        <v>2273333</v>
      </c>
      <c r="V310" s="161">
        <f t="shared" si="10"/>
        <v>11073333</v>
      </c>
      <c r="W310" s="162">
        <v>8873333</v>
      </c>
      <c r="X310" s="163">
        <v>44042</v>
      </c>
      <c r="Y310" s="163">
        <v>44043</v>
      </c>
      <c r="Z310" s="163">
        <v>44196</v>
      </c>
      <c r="AA310" s="145">
        <v>120</v>
      </c>
      <c r="AB310" s="145">
        <v>1</v>
      </c>
      <c r="AC310" s="145">
        <v>31</v>
      </c>
      <c r="AD310" s="164"/>
      <c r="AE310" s="165"/>
      <c r="AF310" s="163"/>
      <c r="AG310" s="157"/>
      <c r="AH310" s="146"/>
      <c r="AI310" s="146"/>
      <c r="AJ310" s="146" t="s">
        <v>1471</v>
      </c>
      <c r="AK310" s="146"/>
      <c r="AL310" s="166">
        <f t="shared" si="9"/>
        <v>0.80132449733065914</v>
      </c>
      <c r="AM310" s="177">
        <f>IF(SUMPRODUCT((A$14:A310=A310)*(B$14:B310=B310)*(D$14:D310=D310))&gt;1,0,1)</f>
        <v>1</v>
      </c>
      <c r="AN310" s="178"/>
      <c r="AO310" s="178"/>
      <c r="AP310" s="178"/>
      <c r="AQ310" s="178"/>
      <c r="AR310" s="178"/>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c r="CV310" s="178"/>
      <c r="CW310" s="178"/>
      <c r="CX310" s="178"/>
      <c r="CY310" s="178"/>
      <c r="CZ310" s="178"/>
      <c r="DA310" s="178"/>
      <c r="DB310" s="178"/>
      <c r="DC310" s="178"/>
      <c r="DD310" s="178"/>
      <c r="DE310" s="178"/>
      <c r="DF310" s="178"/>
      <c r="DG310" s="178"/>
      <c r="DH310" s="178"/>
      <c r="DI310" s="178"/>
      <c r="DJ310" s="178"/>
      <c r="DK310" s="178"/>
      <c r="DL310" s="178"/>
      <c r="DM310" s="178"/>
      <c r="DN310" s="178"/>
      <c r="DO310" s="178"/>
      <c r="DP310" s="178"/>
      <c r="DQ310" s="178"/>
      <c r="DR310" s="178"/>
      <c r="DS310" s="178"/>
      <c r="DT310" s="178"/>
      <c r="DU310" s="178"/>
      <c r="DV310" s="178"/>
      <c r="DW310" s="178"/>
      <c r="DX310" s="178"/>
      <c r="DY310" s="178"/>
      <c r="DZ310" s="178"/>
      <c r="EA310" s="178"/>
      <c r="EB310" s="178"/>
      <c r="EC310" s="178"/>
      <c r="ED310" s="178"/>
      <c r="EE310" s="178"/>
      <c r="EF310" s="178"/>
      <c r="EG310" s="178"/>
      <c r="EH310" s="178"/>
      <c r="EI310" s="178"/>
      <c r="EJ310" s="178"/>
      <c r="EK310" s="178"/>
      <c r="EL310" s="178"/>
      <c r="EM310" s="178"/>
      <c r="EN310" s="178"/>
      <c r="EO310" s="178"/>
      <c r="EP310" s="178"/>
      <c r="EQ310" s="178"/>
      <c r="ER310" s="178"/>
      <c r="ES310" s="178"/>
      <c r="ET310" s="178"/>
      <c r="EU310" s="178"/>
      <c r="EV310" s="178"/>
      <c r="EW310" s="178"/>
      <c r="EX310" s="178"/>
      <c r="EY310" s="178"/>
      <c r="EZ310" s="178"/>
      <c r="FA310" s="178"/>
      <c r="FB310" s="178"/>
      <c r="FC310" s="178"/>
      <c r="FD310" s="178"/>
      <c r="FE310" s="178"/>
      <c r="FF310" s="178"/>
      <c r="FG310" s="178"/>
      <c r="FH310" s="178"/>
      <c r="FI310" s="178"/>
      <c r="FJ310" s="178"/>
      <c r="FK310" s="178"/>
      <c r="FL310" s="178"/>
      <c r="FM310" s="178"/>
      <c r="FN310" s="178"/>
      <c r="FO310" s="178"/>
      <c r="FP310" s="178"/>
      <c r="FQ310" s="178"/>
      <c r="FR310" s="178"/>
      <c r="FS310" s="178"/>
      <c r="FT310" s="178"/>
      <c r="FU310" s="178"/>
      <c r="FV310" s="178"/>
    </row>
    <row r="311" spans="1:178" s="142" customFormat="1" ht="45" customHeight="1" x14ac:dyDescent="0.25">
      <c r="A311" s="146">
        <v>2312020</v>
      </c>
      <c r="B311" s="145">
        <v>2020</v>
      </c>
      <c r="C311" s="144"/>
      <c r="D311" s="148"/>
      <c r="E311" s="147" t="s">
        <v>153</v>
      </c>
      <c r="F311" s="148"/>
      <c r="G311" s="149"/>
      <c r="H311" s="150" t="s">
        <v>615</v>
      </c>
      <c r="I311" s="151" t="s">
        <v>132</v>
      </c>
      <c r="J311" s="152" t="s">
        <v>352</v>
      </c>
      <c r="K311" s="153">
        <v>3</v>
      </c>
      <c r="L311" s="154" t="str">
        <f>IF(ISERROR(VLOOKUP(K311,Eje_Pilar_Prop!$C$2:$E$104,2,FALSE))," ",VLOOKUP(K311,Eje_Pilar_Prop!$C$2:$E$104,2,FALSE))</f>
        <v>Igualdad y autonomía para una Bogotá incluyente</v>
      </c>
      <c r="M311" s="154" t="str">
        <f>IF(ISERROR(VLOOKUP(K311,Eje_Pilar_Prop!$C$2:$E$104,3,FALSE))," ",VLOOKUP(K311,Eje_Pilar_Prop!$C$2:$E$104,3,FALSE))</f>
        <v>Pilar 1 Igualdad de Calidad de Vida</v>
      </c>
      <c r="N311" s="155" t="s">
        <v>875</v>
      </c>
      <c r="O311" s="164"/>
      <c r="P311" s="150" t="s">
        <v>1061</v>
      </c>
      <c r="Q311" s="157">
        <v>17988808032</v>
      </c>
      <c r="R311" s="158"/>
      <c r="S311" s="159"/>
      <c r="T311" s="160"/>
      <c r="U311" s="157"/>
      <c r="V311" s="161">
        <f t="shared" si="10"/>
        <v>17988808032</v>
      </c>
      <c r="W311" s="162">
        <v>17988808032</v>
      </c>
      <c r="X311" s="163"/>
      <c r="Y311" s="163"/>
      <c r="Z311" s="163"/>
      <c r="AA311" s="145"/>
      <c r="AB311" s="145"/>
      <c r="AC311" s="145"/>
      <c r="AD311" s="164"/>
      <c r="AE311" s="165"/>
      <c r="AF311" s="163"/>
      <c r="AG311" s="157"/>
      <c r="AH311" s="146"/>
      <c r="AI311" s="146"/>
      <c r="AJ311" s="146"/>
      <c r="AK311" s="146"/>
      <c r="AL311" s="166">
        <f t="shared" si="9"/>
        <v>1</v>
      </c>
      <c r="AM311" s="177">
        <v>0</v>
      </c>
      <c r="AN311" s="178"/>
      <c r="AO311" s="178"/>
      <c r="AP311" s="178"/>
      <c r="AQ311" s="178"/>
      <c r="AR311" s="178"/>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c r="CV311" s="178"/>
      <c r="CW311" s="178"/>
      <c r="CX311" s="178"/>
      <c r="CY311" s="178"/>
      <c r="CZ311" s="178"/>
      <c r="DA311" s="178"/>
      <c r="DB311" s="178"/>
      <c r="DC311" s="178"/>
      <c r="DD311" s="178"/>
      <c r="DE311" s="178"/>
      <c r="DF311" s="178"/>
      <c r="DG311" s="178"/>
      <c r="DH311" s="178"/>
      <c r="DI311" s="178"/>
      <c r="DJ311" s="178"/>
      <c r="DK311" s="178"/>
      <c r="DL311" s="178"/>
      <c r="DM311" s="178"/>
      <c r="DN311" s="178"/>
      <c r="DO311" s="178"/>
      <c r="DP311" s="178"/>
      <c r="DQ311" s="178"/>
      <c r="DR311" s="178"/>
      <c r="DS311" s="178"/>
      <c r="DT311" s="178"/>
      <c r="DU311" s="178"/>
      <c r="DV311" s="178"/>
      <c r="DW311" s="178"/>
      <c r="DX311" s="178"/>
      <c r="DY311" s="178"/>
      <c r="DZ311" s="178"/>
      <c r="EA311" s="178"/>
      <c r="EB311" s="178"/>
      <c r="EC311" s="178"/>
      <c r="ED311" s="178"/>
      <c r="EE311" s="178"/>
      <c r="EF311" s="178"/>
      <c r="EG311" s="178"/>
      <c r="EH311" s="178"/>
      <c r="EI311" s="178"/>
      <c r="EJ311" s="178"/>
      <c r="EK311" s="178"/>
      <c r="EL311" s="178"/>
      <c r="EM311" s="178"/>
      <c r="EN311" s="178"/>
      <c r="EO311" s="178"/>
      <c r="EP311" s="178"/>
      <c r="EQ311" s="178"/>
      <c r="ER311" s="178"/>
      <c r="ES311" s="178"/>
      <c r="ET311" s="178"/>
      <c r="EU311" s="178"/>
      <c r="EV311" s="178"/>
      <c r="EW311" s="178"/>
      <c r="EX311" s="178"/>
      <c r="EY311" s="178"/>
      <c r="EZ311" s="178"/>
      <c r="FA311" s="178"/>
      <c r="FB311" s="178"/>
      <c r="FC311" s="178"/>
      <c r="FD311" s="178"/>
      <c r="FE311" s="178"/>
      <c r="FF311" s="178"/>
      <c r="FG311" s="178"/>
      <c r="FH311" s="178"/>
      <c r="FI311" s="178"/>
      <c r="FJ311" s="178"/>
      <c r="FK311" s="178"/>
      <c r="FL311" s="178"/>
      <c r="FM311" s="178"/>
      <c r="FN311" s="178"/>
      <c r="FO311" s="178"/>
      <c r="FP311" s="178"/>
      <c r="FQ311" s="178"/>
      <c r="FR311" s="178"/>
      <c r="FS311" s="178"/>
      <c r="FT311" s="178"/>
      <c r="FU311" s="178"/>
      <c r="FV311" s="178"/>
    </row>
    <row r="312" spans="1:178" ht="51" customHeight="1" x14ac:dyDescent="0.25">
      <c r="A312" s="146">
        <v>2312020</v>
      </c>
      <c r="B312" s="145">
        <v>2020</v>
      </c>
      <c r="C312" s="144" t="s">
        <v>345</v>
      </c>
      <c r="D312" s="148" t="s">
        <v>1606</v>
      </c>
      <c r="E312" s="150" t="s">
        <v>135</v>
      </c>
      <c r="F312" s="148" t="s">
        <v>133</v>
      </c>
      <c r="G312" s="149" t="s">
        <v>162</v>
      </c>
      <c r="H312" s="150" t="s">
        <v>614</v>
      </c>
      <c r="I312" s="151" t="s">
        <v>131</v>
      </c>
      <c r="J312" s="152"/>
      <c r="K312" s="153"/>
      <c r="L312" s="154" t="str">
        <f>IF(ISERROR(VLOOKUP(K312,Eje_Pilar_Prop!$C$2:$E$104,2,FALSE))," ",VLOOKUP(K312,Eje_Pilar_Prop!$C$2:$E$104,2,FALSE))</f>
        <v xml:space="preserve"> </v>
      </c>
      <c r="M312" s="154" t="str">
        <f>IF(ISERROR(VLOOKUP(K312,Eje_Pilar_Prop!$C$2:$E$104,3,FALSE))," ",VLOOKUP(K312,Eje_Pilar_Prop!$C$2:$E$104,3,FALSE))</f>
        <v xml:space="preserve"> </v>
      </c>
      <c r="N312" s="155" t="s">
        <v>898</v>
      </c>
      <c r="O312" s="164">
        <v>800250589</v>
      </c>
      <c r="P312" s="150" t="s">
        <v>1151</v>
      </c>
      <c r="Q312" s="157">
        <v>24000000</v>
      </c>
      <c r="R312" s="158"/>
      <c r="S312" s="159"/>
      <c r="T312" s="160"/>
      <c r="U312" s="157"/>
      <c r="V312" s="161">
        <f t="shared" si="10"/>
        <v>24000000</v>
      </c>
      <c r="W312" s="162">
        <v>0</v>
      </c>
      <c r="X312" s="163">
        <v>44043</v>
      </c>
      <c r="Y312" s="163">
        <v>44048</v>
      </c>
      <c r="Z312" s="163">
        <v>44259</v>
      </c>
      <c r="AA312" s="145">
        <v>210</v>
      </c>
      <c r="AB312" s="145"/>
      <c r="AC312" s="145"/>
      <c r="AD312" s="164"/>
      <c r="AE312" s="165"/>
      <c r="AF312" s="163"/>
      <c r="AG312" s="157"/>
      <c r="AH312" s="146"/>
      <c r="AI312" s="146" t="s">
        <v>1471</v>
      </c>
      <c r="AJ312" s="146"/>
      <c r="AK312" s="146"/>
      <c r="AL312" s="166">
        <f t="shared" si="9"/>
        <v>0</v>
      </c>
      <c r="AM312" s="177">
        <f>IF(SUMPRODUCT((A$14:A312=A312)*(B$14:B312=B312)*(D$14:D312=D312))&gt;1,0,1)</f>
        <v>1</v>
      </c>
      <c r="AN312" s="178"/>
      <c r="AO312" s="178"/>
      <c r="AP312" s="178"/>
      <c r="AQ312" s="178"/>
      <c r="AR312" s="178"/>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c r="CV312" s="178"/>
      <c r="CW312" s="178"/>
      <c r="CX312" s="178"/>
      <c r="CY312" s="178"/>
      <c r="CZ312" s="178"/>
      <c r="DA312" s="178"/>
      <c r="DB312" s="178"/>
      <c r="DC312" s="178"/>
      <c r="DD312" s="178"/>
      <c r="DE312" s="178"/>
      <c r="DF312" s="178"/>
      <c r="DG312" s="178"/>
      <c r="DH312" s="178"/>
      <c r="DI312" s="178"/>
      <c r="DJ312" s="178"/>
      <c r="DK312" s="178"/>
      <c r="DL312" s="178"/>
      <c r="DM312" s="178"/>
      <c r="DN312" s="178"/>
      <c r="DO312" s="178"/>
      <c r="DP312" s="178"/>
      <c r="DQ312" s="178"/>
      <c r="DR312" s="178"/>
      <c r="DS312" s="178"/>
      <c r="DT312" s="178"/>
      <c r="DU312" s="178"/>
      <c r="DV312" s="178"/>
      <c r="DW312" s="178"/>
      <c r="DX312" s="178"/>
      <c r="DY312" s="178"/>
      <c r="DZ312" s="178"/>
      <c r="EA312" s="178"/>
      <c r="EB312" s="178"/>
      <c r="EC312" s="178"/>
      <c r="ED312" s="178"/>
      <c r="EE312" s="178"/>
      <c r="EF312" s="178"/>
      <c r="EG312" s="178"/>
      <c r="EH312" s="178"/>
      <c r="EI312" s="178"/>
      <c r="EJ312" s="178"/>
      <c r="EK312" s="178"/>
      <c r="EL312" s="178"/>
      <c r="EM312" s="178"/>
      <c r="EN312" s="178"/>
      <c r="EO312" s="178"/>
      <c r="EP312" s="178"/>
      <c r="EQ312" s="178"/>
      <c r="ER312" s="178"/>
      <c r="ES312" s="178"/>
      <c r="ET312" s="178"/>
      <c r="EU312" s="178"/>
      <c r="EV312" s="178"/>
      <c r="EW312" s="178"/>
      <c r="EX312" s="178"/>
      <c r="EY312" s="178"/>
      <c r="EZ312" s="178"/>
      <c r="FA312" s="178"/>
      <c r="FB312" s="178"/>
      <c r="FC312" s="178"/>
      <c r="FD312" s="178"/>
      <c r="FE312" s="178"/>
      <c r="FF312" s="178"/>
      <c r="FG312" s="178"/>
      <c r="FH312" s="178"/>
      <c r="FI312" s="178"/>
      <c r="FJ312" s="178"/>
      <c r="FK312" s="178"/>
      <c r="FL312" s="178"/>
      <c r="FM312" s="178"/>
      <c r="FN312" s="178"/>
      <c r="FO312" s="178"/>
      <c r="FP312" s="178"/>
      <c r="FQ312" s="178"/>
      <c r="FR312" s="178"/>
      <c r="FS312" s="178"/>
      <c r="FT312" s="178"/>
      <c r="FU312" s="178"/>
      <c r="FV312" s="178"/>
    </row>
    <row r="313" spans="1:178" ht="45" customHeight="1" x14ac:dyDescent="0.25">
      <c r="A313" s="146">
        <v>2322020</v>
      </c>
      <c r="B313" s="145">
        <v>2020</v>
      </c>
      <c r="C313" s="144" t="s">
        <v>345</v>
      </c>
      <c r="D313" s="148" t="s">
        <v>1607</v>
      </c>
      <c r="E313" s="150" t="s">
        <v>137</v>
      </c>
      <c r="F313" s="148" t="s">
        <v>32</v>
      </c>
      <c r="G313" s="149" t="s">
        <v>158</v>
      </c>
      <c r="H313" s="150" t="s">
        <v>613</v>
      </c>
      <c r="I313" s="151" t="s">
        <v>132</v>
      </c>
      <c r="J313" s="152" t="s">
        <v>352</v>
      </c>
      <c r="K313" s="153">
        <v>45</v>
      </c>
      <c r="L313" s="154" t="str">
        <f>IF(ISERROR(VLOOKUP(K313,Eje_Pilar_Prop!$C$2:$E$104,2,FALSE))," ",VLOOKUP(K313,Eje_Pilar_Prop!$C$2:$E$104,2,FALSE))</f>
        <v>Gobernanza e influencia local, regional e internacional</v>
      </c>
      <c r="M313" s="154" t="str">
        <f>IF(ISERROR(VLOOKUP(K313,Eje_Pilar_Prop!$C$2:$E$104,3,FALSE))," ",VLOOKUP(K313,Eje_Pilar_Prop!$C$2:$E$104,3,FALSE))</f>
        <v>Eje Transversal 4 Gobierno Legitimo, Fortalecimiento Local y Eficiencia</v>
      </c>
      <c r="N313" s="155" t="s">
        <v>877</v>
      </c>
      <c r="O313" s="164">
        <v>1015415438</v>
      </c>
      <c r="P313" s="150" t="s">
        <v>912</v>
      </c>
      <c r="Q313" s="157">
        <v>37800000</v>
      </c>
      <c r="R313" s="158"/>
      <c r="S313" s="159"/>
      <c r="T313" s="160"/>
      <c r="U313" s="157"/>
      <c r="V313" s="161">
        <f t="shared" si="10"/>
        <v>37800000</v>
      </c>
      <c r="W313" s="162">
        <v>24570000</v>
      </c>
      <c r="X313" s="163">
        <v>44043</v>
      </c>
      <c r="Y313" s="163">
        <v>44047</v>
      </c>
      <c r="Z313" s="163">
        <v>44196</v>
      </c>
      <c r="AA313" s="145">
        <v>180</v>
      </c>
      <c r="AB313" s="145"/>
      <c r="AC313" s="145"/>
      <c r="AD313" s="164"/>
      <c r="AE313" s="165"/>
      <c r="AF313" s="163"/>
      <c r="AG313" s="157"/>
      <c r="AH313" s="146"/>
      <c r="AI313" s="146"/>
      <c r="AJ313" s="146" t="s">
        <v>1471</v>
      </c>
      <c r="AK313" s="146"/>
      <c r="AL313" s="166">
        <f t="shared" si="9"/>
        <v>0.65</v>
      </c>
      <c r="AM313" s="177">
        <f>IF(SUMPRODUCT((A$14:A313=A313)*(B$14:B313=B313)*(D$14:D313=D313))&gt;1,0,1)</f>
        <v>1</v>
      </c>
      <c r="AN313" s="178"/>
      <c r="AO313" s="178"/>
      <c r="AP313" s="178"/>
      <c r="AQ313" s="178"/>
      <c r="AR313" s="178"/>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c r="CV313" s="178"/>
      <c r="CW313" s="178"/>
      <c r="CX313" s="178"/>
      <c r="CY313" s="178"/>
      <c r="CZ313" s="178"/>
      <c r="DA313" s="178"/>
      <c r="DB313" s="178"/>
      <c r="DC313" s="178"/>
      <c r="DD313" s="178"/>
      <c r="DE313" s="178"/>
      <c r="DF313" s="178"/>
      <c r="DG313" s="178"/>
      <c r="DH313" s="178"/>
      <c r="DI313" s="178"/>
      <c r="DJ313" s="178"/>
      <c r="DK313" s="178"/>
      <c r="DL313" s="178"/>
      <c r="DM313" s="178"/>
      <c r="DN313" s="178"/>
      <c r="DO313" s="178"/>
      <c r="DP313" s="178"/>
      <c r="DQ313" s="178"/>
      <c r="DR313" s="178"/>
      <c r="DS313" s="178"/>
      <c r="DT313" s="178"/>
      <c r="DU313" s="178"/>
      <c r="DV313" s="178"/>
      <c r="DW313" s="178"/>
      <c r="DX313" s="178"/>
      <c r="DY313" s="178"/>
      <c r="DZ313" s="178"/>
      <c r="EA313" s="178"/>
      <c r="EB313" s="178"/>
      <c r="EC313" s="178"/>
      <c r="ED313" s="178"/>
      <c r="EE313" s="178"/>
      <c r="EF313" s="178"/>
      <c r="EG313" s="178"/>
      <c r="EH313" s="178"/>
      <c r="EI313" s="178"/>
      <c r="EJ313" s="178"/>
      <c r="EK313" s="178"/>
      <c r="EL313" s="178"/>
      <c r="EM313" s="178"/>
      <c r="EN313" s="178"/>
      <c r="EO313" s="178"/>
      <c r="EP313" s="178"/>
      <c r="EQ313" s="178"/>
      <c r="ER313" s="178"/>
      <c r="ES313" s="178"/>
      <c r="ET313" s="178"/>
      <c r="EU313" s="178"/>
      <c r="EV313" s="178"/>
      <c r="EW313" s="178"/>
      <c r="EX313" s="178"/>
      <c r="EY313" s="178"/>
      <c r="EZ313" s="178"/>
      <c r="FA313" s="178"/>
      <c r="FB313" s="178"/>
      <c r="FC313" s="178"/>
      <c r="FD313" s="178"/>
      <c r="FE313" s="178"/>
      <c r="FF313" s="178"/>
      <c r="FG313" s="178"/>
      <c r="FH313" s="178"/>
      <c r="FI313" s="178"/>
      <c r="FJ313" s="178"/>
      <c r="FK313" s="178"/>
      <c r="FL313" s="178"/>
      <c r="FM313" s="178"/>
      <c r="FN313" s="178"/>
      <c r="FO313" s="178"/>
      <c r="FP313" s="178"/>
      <c r="FQ313" s="178"/>
      <c r="FR313" s="178"/>
      <c r="FS313" s="178"/>
      <c r="FT313" s="178"/>
      <c r="FU313" s="178"/>
      <c r="FV313" s="178"/>
    </row>
    <row r="314" spans="1:178" ht="45" customHeight="1" x14ac:dyDescent="0.25">
      <c r="A314" s="146">
        <v>2332020</v>
      </c>
      <c r="B314" s="145">
        <v>2020</v>
      </c>
      <c r="C314" s="144" t="s">
        <v>345</v>
      </c>
      <c r="D314" s="148" t="s">
        <v>1608</v>
      </c>
      <c r="E314" s="150" t="s">
        <v>137</v>
      </c>
      <c r="F314" s="148" t="s">
        <v>32</v>
      </c>
      <c r="G314" s="149" t="s">
        <v>158</v>
      </c>
      <c r="H314" s="150" t="s">
        <v>612</v>
      </c>
      <c r="I314" s="151" t="s">
        <v>132</v>
      </c>
      <c r="J314" s="152" t="s">
        <v>352</v>
      </c>
      <c r="K314" s="153">
        <v>19</v>
      </c>
      <c r="L314" s="154" t="str">
        <f>IF(ISERROR(VLOOKUP(K314,Eje_Pilar_Prop!$C$2:$E$104,2,FALSE))," ",VLOOKUP(K314,Eje_Pilar_Prop!$C$2:$E$104,2,FALSE))</f>
        <v>Seguridad y convivencia para todos</v>
      </c>
      <c r="M314" s="154" t="str">
        <f>IF(ISERROR(VLOOKUP(K314,Eje_Pilar_Prop!$C$2:$E$104,3,FALSE))," ",VLOOKUP(K314,Eje_Pilar_Prop!$C$2:$E$104,3,FALSE))</f>
        <v>Pilar 3 Construcción de Comunidad y Cultura Ciudadana</v>
      </c>
      <c r="N314" s="155" t="s">
        <v>887</v>
      </c>
      <c r="O314" s="164">
        <v>1032452774</v>
      </c>
      <c r="P314" s="150" t="s">
        <v>1152</v>
      </c>
      <c r="Q314" s="157">
        <v>8800000</v>
      </c>
      <c r="R314" s="158"/>
      <c r="S314" s="159"/>
      <c r="T314" s="160">
        <v>1</v>
      </c>
      <c r="U314" s="157">
        <v>2273333</v>
      </c>
      <c r="V314" s="161">
        <f t="shared" si="10"/>
        <v>11073333</v>
      </c>
      <c r="W314" s="162">
        <v>8873333</v>
      </c>
      <c r="X314" s="163">
        <v>44042</v>
      </c>
      <c r="Y314" s="163">
        <v>44043</v>
      </c>
      <c r="Z314" s="163">
        <v>44196</v>
      </c>
      <c r="AA314" s="145">
        <v>150</v>
      </c>
      <c r="AB314" s="145">
        <v>1</v>
      </c>
      <c r="AC314" s="145">
        <v>31</v>
      </c>
      <c r="AD314" s="164"/>
      <c r="AE314" s="165"/>
      <c r="AF314" s="163"/>
      <c r="AG314" s="157"/>
      <c r="AH314" s="146"/>
      <c r="AI314" s="146"/>
      <c r="AJ314" s="146" t="s">
        <v>1471</v>
      </c>
      <c r="AK314" s="146"/>
      <c r="AL314" s="166">
        <f t="shared" si="9"/>
        <v>0.80132449733065914</v>
      </c>
      <c r="AM314" s="177">
        <f>IF(SUMPRODUCT((A$14:A314=A314)*(B$14:B314=B314)*(D$14:D314=D314))&gt;1,0,1)</f>
        <v>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c r="CV314" s="178"/>
      <c r="CW314" s="178"/>
      <c r="CX314" s="178"/>
      <c r="CY314" s="178"/>
      <c r="CZ314" s="178"/>
      <c r="DA314" s="178"/>
      <c r="DB314" s="178"/>
      <c r="DC314" s="178"/>
      <c r="DD314" s="178"/>
      <c r="DE314" s="178"/>
      <c r="DF314" s="178"/>
      <c r="DG314" s="178"/>
      <c r="DH314" s="178"/>
      <c r="DI314" s="178"/>
      <c r="DJ314" s="178"/>
      <c r="DK314" s="178"/>
      <c r="DL314" s="178"/>
      <c r="DM314" s="178"/>
      <c r="DN314" s="178"/>
      <c r="DO314" s="178"/>
      <c r="DP314" s="178"/>
      <c r="DQ314" s="178"/>
      <c r="DR314" s="178"/>
      <c r="DS314" s="178"/>
      <c r="DT314" s="178"/>
      <c r="DU314" s="178"/>
      <c r="DV314" s="178"/>
      <c r="DW314" s="178"/>
      <c r="DX314" s="178"/>
      <c r="DY314" s="178"/>
      <c r="DZ314" s="178"/>
      <c r="EA314" s="178"/>
      <c r="EB314" s="178"/>
      <c r="EC314" s="178"/>
      <c r="ED314" s="178"/>
      <c r="EE314" s="178"/>
      <c r="EF314" s="178"/>
      <c r="EG314" s="178"/>
      <c r="EH314" s="178"/>
      <c r="EI314" s="178"/>
      <c r="EJ314" s="178"/>
      <c r="EK314" s="178"/>
      <c r="EL314" s="178"/>
      <c r="EM314" s="178"/>
      <c r="EN314" s="178"/>
      <c r="EO314" s="178"/>
      <c r="EP314" s="178"/>
      <c r="EQ314" s="178"/>
      <c r="ER314" s="178"/>
      <c r="ES314" s="178"/>
      <c r="ET314" s="178"/>
      <c r="EU314" s="178"/>
      <c r="EV314" s="178"/>
      <c r="EW314" s="178"/>
      <c r="EX314" s="178"/>
      <c r="EY314" s="178"/>
      <c r="EZ314" s="178"/>
      <c r="FA314" s="178"/>
      <c r="FB314" s="178"/>
      <c r="FC314" s="178"/>
      <c r="FD314" s="178"/>
      <c r="FE314" s="178"/>
      <c r="FF314" s="178"/>
      <c r="FG314" s="178"/>
      <c r="FH314" s="178"/>
      <c r="FI314" s="178"/>
      <c r="FJ314" s="178"/>
      <c r="FK314" s="178"/>
      <c r="FL314" s="178"/>
      <c r="FM314" s="178"/>
      <c r="FN314" s="178"/>
      <c r="FO314" s="178"/>
      <c r="FP314" s="178"/>
      <c r="FQ314" s="178"/>
      <c r="FR314" s="178"/>
      <c r="FS314" s="178"/>
      <c r="FT314" s="178"/>
      <c r="FU314" s="178"/>
      <c r="FV314" s="178"/>
    </row>
    <row r="315" spans="1:178" ht="45" customHeight="1" x14ac:dyDescent="0.25">
      <c r="A315" s="146">
        <v>2342020</v>
      </c>
      <c r="B315" s="145">
        <v>2020</v>
      </c>
      <c r="C315" s="144" t="s">
        <v>345</v>
      </c>
      <c r="D315" s="148" t="s">
        <v>1609</v>
      </c>
      <c r="E315" s="150" t="s">
        <v>137</v>
      </c>
      <c r="F315" s="148" t="s">
        <v>32</v>
      </c>
      <c r="G315" s="149" t="s">
        <v>158</v>
      </c>
      <c r="H315" s="150" t="s">
        <v>611</v>
      </c>
      <c r="I315" s="151" t="s">
        <v>132</v>
      </c>
      <c r="J315" s="152" t="s">
        <v>352</v>
      </c>
      <c r="K315" s="153">
        <v>19</v>
      </c>
      <c r="L315" s="154" t="str">
        <f>IF(ISERROR(VLOOKUP(K315,Eje_Pilar_Prop!$C$2:$E$104,2,FALSE))," ",VLOOKUP(K315,Eje_Pilar_Prop!$C$2:$E$104,2,FALSE))</f>
        <v>Seguridad y convivencia para todos</v>
      </c>
      <c r="M315" s="154" t="str">
        <f>IF(ISERROR(VLOOKUP(K315,Eje_Pilar_Prop!$C$2:$E$104,3,FALSE))," ",VLOOKUP(K315,Eje_Pilar_Prop!$C$2:$E$104,3,FALSE))</f>
        <v>Pilar 3 Construcción de Comunidad y Cultura Ciudadana</v>
      </c>
      <c r="N315" s="155" t="s">
        <v>887</v>
      </c>
      <c r="O315" s="164">
        <v>1020805780</v>
      </c>
      <c r="P315" s="150" t="s">
        <v>1153</v>
      </c>
      <c r="Q315" s="157">
        <v>8800000</v>
      </c>
      <c r="R315" s="158"/>
      <c r="S315" s="159"/>
      <c r="T315" s="160">
        <v>1</v>
      </c>
      <c r="U315" s="157">
        <v>1980000</v>
      </c>
      <c r="V315" s="161">
        <f t="shared" si="10"/>
        <v>10780000</v>
      </c>
      <c r="W315" s="162">
        <v>8506667</v>
      </c>
      <c r="X315" s="163">
        <v>44043</v>
      </c>
      <c r="Y315" s="163">
        <v>44048</v>
      </c>
      <c r="Z315" s="163">
        <v>44561</v>
      </c>
      <c r="AA315" s="145">
        <v>120</v>
      </c>
      <c r="AB315" s="145">
        <v>1</v>
      </c>
      <c r="AC315" s="145">
        <v>55</v>
      </c>
      <c r="AD315" s="164"/>
      <c r="AE315" s="165"/>
      <c r="AF315" s="163"/>
      <c r="AG315" s="157"/>
      <c r="AH315" s="146"/>
      <c r="AI315" s="146" t="s">
        <v>1471</v>
      </c>
      <c r="AJ315" s="146"/>
      <c r="AK315" s="146"/>
      <c r="AL315" s="166">
        <f t="shared" si="9"/>
        <v>0.78911567717996289</v>
      </c>
      <c r="AM315" s="177">
        <f>IF(SUMPRODUCT((A$14:A315=A315)*(B$14:B315=B315)*(D$14:D315=D315))&gt;1,0,1)</f>
        <v>1</v>
      </c>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c r="CV315" s="178"/>
      <c r="CW315" s="178"/>
      <c r="CX315" s="178"/>
      <c r="CY315" s="178"/>
      <c r="CZ315" s="178"/>
      <c r="DA315" s="178"/>
      <c r="DB315" s="178"/>
      <c r="DC315" s="178"/>
      <c r="DD315" s="178"/>
      <c r="DE315" s="178"/>
      <c r="DF315" s="178"/>
      <c r="DG315" s="178"/>
      <c r="DH315" s="178"/>
      <c r="DI315" s="178"/>
      <c r="DJ315" s="178"/>
      <c r="DK315" s="178"/>
      <c r="DL315" s="178"/>
      <c r="DM315" s="178"/>
      <c r="DN315" s="178"/>
      <c r="DO315" s="178"/>
      <c r="DP315" s="178"/>
      <c r="DQ315" s="178"/>
      <c r="DR315" s="178"/>
      <c r="DS315" s="178"/>
      <c r="DT315" s="178"/>
      <c r="DU315" s="178"/>
      <c r="DV315" s="178"/>
      <c r="DW315" s="178"/>
      <c r="DX315" s="178"/>
      <c r="DY315" s="178"/>
      <c r="DZ315" s="178"/>
      <c r="EA315" s="178"/>
      <c r="EB315" s="178"/>
      <c r="EC315" s="178"/>
      <c r="ED315" s="178"/>
      <c r="EE315" s="178"/>
      <c r="EF315" s="178"/>
      <c r="EG315" s="178"/>
      <c r="EH315" s="178"/>
      <c r="EI315" s="178"/>
      <c r="EJ315" s="178"/>
      <c r="EK315" s="178"/>
      <c r="EL315" s="178"/>
      <c r="EM315" s="178"/>
      <c r="EN315" s="178"/>
      <c r="EO315" s="178"/>
      <c r="EP315" s="178"/>
      <c r="EQ315" s="178"/>
      <c r="ER315" s="178"/>
      <c r="ES315" s="178"/>
      <c r="ET315" s="178"/>
      <c r="EU315" s="178"/>
      <c r="EV315" s="178"/>
      <c r="EW315" s="178"/>
      <c r="EX315" s="178"/>
      <c r="EY315" s="178"/>
      <c r="EZ315" s="178"/>
      <c r="FA315" s="178"/>
      <c r="FB315" s="178"/>
      <c r="FC315" s="178"/>
      <c r="FD315" s="178"/>
      <c r="FE315" s="178"/>
      <c r="FF315" s="178"/>
      <c r="FG315" s="178"/>
      <c r="FH315" s="178"/>
      <c r="FI315" s="178"/>
      <c r="FJ315" s="178"/>
      <c r="FK315" s="178"/>
      <c r="FL315" s="178"/>
      <c r="FM315" s="178"/>
      <c r="FN315" s="178"/>
      <c r="FO315" s="178"/>
      <c r="FP315" s="178"/>
      <c r="FQ315" s="178"/>
      <c r="FR315" s="178"/>
      <c r="FS315" s="178"/>
      <c r="FT315" s="178"/>
      <c r="FU315" s="178"/>
      <c r="FV315" s="178"/>
    </row>
    <row r="316" spans="1:178" ht="45" customHeight="1" x14ac:dyDescent="0.25">
      <c r="A316" s="146">
        <v>2352020</v>
      </c>
      <c r="B316" s="145">
        <v>2020</v>
      </c>
      <c r="C316" s="144" t="s">
        <v>345</v>
      </c>
      <c r="D316" s="148" t="s">
        <v>1610</v>
      </c>
      <c r="E316" s="150" t="s">
        <v>137</v>
      </c>
      <c r="F316" s="148" t="s">
        <v>32</v>
      </c>
      <c r="G316" s="149" t="s">
        <v>158</v>
      </c>
      <c r="H316" s="150" t="s">
        <v>610</v>
      </c>
      <c r="I316" s="151" t="s">
        <v>132</v>
      </c>
      <c r="J316" s="152" t="s">
        <v>352</v>
      </c>
      <c r="K316" s="153">
        <v>45</v>
      </c>
      <c r="L316" s="154" t="str">
        <f>IF(ISERROR(VLOOKUP(K316,Eje_Pilar_Prop!$C$2:$E$104,2,FALSE))," ",VLOOKUP(K316,Eje_Pilar_Prop!$C$2:$E$104,2,FALSE))</f>
        <v>Gobernanza e influencia local, regional e internacional</v>
      </c>
      <c r="M316" s="154" t="str">
        <f>IF(ISERROR(VLOOKUP(K316,Eje_Pilar_Prop!$C$2:$E$104,3,FALSE))," ",VLOOKUP(K316,Eje_Pilar_Prop!$C$2:$E$104,3,FALSE))</f>
        <v>Eje Transversal 4 Gobierno Legitimo, Fortalecimiento Local y Eficiencia</v>
      </c>
      <c r="N316" s="155" t="s">
        <v>874</v>
      </c>
      <c r="O316" s="164">
        <v>1032410694</v>
      </c>
      <c r="P316" s="150" t="s">
        <v>905</v>
      </c>
      <c r="Q316" s="157">
        <v>31500000</v>
      </c>
      <c r="R316" s="158"/>
      <c r="S316" s="159"/>
      <c r="T316" s="160">
        <v>1</v>
      </c>
      <c r="U316" s="157">
        <v>5670000</v>
      </c>
      <c r="V316" s="161">
        <f t="shared" si="10"/>
        <v>37170000</v>
      </c>
      <c r="W316" s="162">
        <v>24570000</v>
      </c>
      <c r="X316" s="163">
        <v>44046</v>
      </c>
      <c r="Y316" s="163">
        <v>44047</v>
      </c>
      <c r="Z316" s="163">
        <v>44227</v>
      </c>
      <c r="AA316" s="145">
        <v>150</v>
      </c>
      <c r="AB316" s="145">
        <v>1</v>
      </c>
      <c r="AC316" s="145">
        <v>30</v>
      </c>
      <c r="AD316" s="164"/>
      <c r="AE316" s="165"/>
      <c r="AF316" s="163"/>
      <c r="AG316" s="157"/>
      <c r="AH316" s="146"/>
      <c r="AI316" s="146" t="s">
        <v>1471</v>
      </c>
      <c r="AJ316" s="146"/>
      <c r="AK316" s="146"/>
      <c r="AL316" s="166">
        <f t="shared" si="9"/>
        <v>0.66101694915254239</v>
      </c>
      <c r="AM316" s="177">
        <f>IF(SUMPRODUCT((A$14:A316=A316)*(B$14:B316=B316)*(D$14:D316=D316))&gt;1,0,1)</f>
        <v>1</v>
      </c>
      <c r="AN316" s="178"/>
      <c r="AO316" s="178"/>
      <c r="AP316" s="178"/>
      <c r="AQ316" s="178"/>
      <c r="AR316" s="178"/>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c r="CV316" s="178"/>
      <c r="CW316" s="178"/>
      <c r="CX316" s="178"/>
      <c r="CY316" s="178"/>
      <c r="CZ316" s="178"/>
      <c r="DA316" s="178"/>
      <c r="DB316" s="178"/>
      <c r="DC316" s="178"/>
      <c r="DD316" s="178"/>
      <c r="DE316" s="178"/>
      <c r="DF316" s="178"/>
      <c r="DG316" s="178"/>
      <c r="DH316" s="178"/>
      <c r="DI316" s="178"/>
      <c r="DJ316" s="178"/>
      <c r="DK316" s="178"/>
      <c r="DL316" s="178"/>
      <c r="DM316" s="178"/>
      <c r="DN316" s="178"/>
      <c r="DO316" s="178"/>
      <c r="DP316" s="178"/>
      <c r="DQ316" s="178"/>
      <c r="DR316" s="178"/>
      <c r="DS316" s="178"/>
      <c r="DT316" s="178"/>
      <c r="DU316" s="178"/>
      <c r="DV316" s="178"/>
      <c r="DW316" s="178"/>
      <c r="DX316" s="178"/>
      <c r="DY316" s="178"/>
      <c r="DZ316" s="178"/>
      <c r="EA316" s="178"/>
      <c r="EB316" s="178"/>
      <c r="EC316" s="178"/>
      <c r="ED316" s="178"/>
      <c r="EE316" s="178"/>
      <c r="EF316" s="178"/>
      <c r="EG316" s="178"/>
      <c r="EH316" s="178"/>
      <c r="EI316" s="178"/>
      <c r="EJ316" s="178"/>
      <c r="EK316" s="178"/>
      <c r="EL316" s="178"/>
      <c r="EM316" s="178"/>
      <c r="EN316" s="178"/>
      <c r="EO316" s="178"/>
      <c r="EP316" s="178"/>
      <c r="EQ316" s="178"/>
      <c r="ER316" s="178"/>
      <c r="ES316" s="178"/>
      <c r="ET316" s="178"/>
      <c r="EU316" s="178"/>
      <c r="EV316" s="178"/>
      <c r="EW316" s="178"/>
      <c r="EX316" s="178"/>
      <c r="EY316" s="178"/>
      <c r="EZ316" s="178"/>
      <c r="FA316" s="178"/>
      <c r="FB316" s="178"/>
      <c r="FC316" s="178"/>
      <c r="FD316" s="178"/>
      <c r="FE316" s="178"/>
      <c r="FF316" s="178"/>
      <c r="FG316" s="178"/>
      <c r="FH316" s="178"/>
      <c r="FI316" s="178"/>
      <c r="FJ316" s="178"/>
      <c r="FK316" s="178"/>
      <c r="FL316" s="178"/>
      <c r="FM316" s="178"/>
      <c r="FN316" s="178"/>
      <c r="FO316" s="178"/>
      <c r="FP316" s="178"/>
      <c r="FQ316" s="178"/>
      <c r="FR316" s="178"/>
      <c r="FS316" s="178"/>
      <c r="FT316" s="178"/>
      <c r="FU316" s="178"/>
      <c r="FV316" s="178"/>
    </row>
    <row r="317" spans="1:178" s="142" customFormat="1" ht="45" customHeight="1" x14ac:dyDescent="0.25">
      <c r="A317" s="146">
        <v>2362020</v>
      </c>
      <c r="B317" s="145">
        <v>2020</v>
      </c>
      <c r="C317" s="144"/>
      <c r="D317" s="148"/>
      <c r="E317" s="174" t="s">
        <v>153</v>
      </c>
      <c r="F317" s="148"/>
      <c r="G317" s="149"/>
      <c r="H317" s="150" t="s">
        <v>609</v>
      </c>
      <c r="I317" s="151" t="s">
        <v>132</v>
      </c>
      <c r="J317" s="152" t="s">
        <v>352</v>
      </c>
      <c r="K317" s="153">
        <v>3</v>
      </c>
      <c r="L317" s="154" t="str">
        <f>IF(ISERROR(VLOOKUP(K317,Eje_Pilar_Prop!$C$2:$E$104,2,FALSE))," ",VLOOKUP(K317,Eje_Pilar_Prop!$C$2:$E$104,2,FALSE))</f>
        <v>Igualdad y autonomía para una Bogotá incluyente</v>
      </c>
      <c r="M317" s="154" t="str">
        <f>IF(ISERROR(VLOOKUP(K317,Eje_Pilar_Prop!$C$2:$E$104,3,FALSE))," ",VLOOKUP(K317,Eje_Pilar_Prop!$C$2:$E$104,3,FALSE))</f>
        <v>Pilar 1 Igualdad de Calidad de Vida</v>
      </c>
      <c r="N317" s="155" t="s">
        <v>875</v>
      </c>
      <c r="O317" s="164"/>
      <c r="P317" s="150" t="s">
        <v>1061</v>
      </c>
      <c r="Q317" s="157">
        <v>2014904641</v>
      </c>
      <c r="R317" s="158"/>
      <c r="S317" s="159"/>
      <c r="T317" s="160"/>
      <c r="U317" s="157"/>
      <c r="V317" s="161">
        <f t="shared" si="10"/>
        <v>2014904641</v>
      </c>
      <c r="W317" s="162">
        <v>2014904641</v>
      </c>
      <c r="X317" s="163"/>
      <c r="Y317" s="163"/>
      <c r="Z317" s="163"/>
      <c r="AA317" s="145"/>
      <c r="AB317" s="145"/>
      <c r="AC317" s="145"/>
      <c r="AD317" s="164"/>
      <c r="AE317" s="165"/>
      <c r="AF317" s="163"/>
      <c r="AG317" s="157"/>
      <c r="AH317" s="146"/>
      <c r="AI317" s="146"/>
      <c r="AJ317" s="146"/>
      <c r="AK317" s="146"/>
      <c r="AL317" s="166">
        <f t="shared" si="9"/>
        <v>1</v>
      </c>
      <c r="AM317" s="177">
        <v>0</v>
      </c>
      <c r="AN317" s="178"/>
      <c r="AO317" s="178"/>
      <c r="AP317" s="178"/>
      <c r="AQ317" s="178"/>
      <c r="AR317" s="178"/>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c r="CV317" s="178"/>
      <c r="CW317" s="178"/>
      <c r="CX317" s="178"/>
      <c r="CY317" s="178"/>
      <c r="CZ317" s="178"/>
      <c r="DA317" s="178"/>
      <c r="DB317" s="178"/>
      <c r="DC317" s="178"/>
      <c r="DD317" s="178"/>
      <c r="DE317" s="178"/>
      <c r="DF317" s="178"/>
      <c r="DG317" s="178"/>
      <c r="DH317" s="178"/>
      <c r="DI317" s="178"/>
      <c r="DJ317" s="178"/>
      <c r="DK317" s="178"/>
      <c r="DL317" s="178"/>
      <c r="DM317" s="178"/>
      <c r="DN317" s="178"/>
      <c r="DO317" s="178"/>
      <c r="DP317" s="178"/>
      <c r="DQ317" s="178"/>
      <c r="DR317" s="178"/>
      <c r="DS317" s="178"/>
      <c r="DT317" s="178"/>
      <c r="DU317" s="178"/>
      <c r="DV317" s="178"/>
      <c r="DW317" s="178"/>
      <c r="DX317" s="178"/>
      <c r="DY317" s="178"/>
      <c r="DZ317" s="178"/>
      <c r="EA317" s="178"/>
      <c r="EB317" s="178"/>
      <c r="EC317" s="178"/>
      <c r="ED317" s="178"/>
      <c r="EE317" s="178"/>
      <c r="EF317" s="178"/>
      <c r="EG317" s="178"/>
      <c r="EH317" s="178"/>
      <c r="EI317" s="178"/>
      <c r="EJ317" s="178"/>
      <c r="EK317" s="178"/>
      <c r="EL317" s="178"/>
      <c r="EM317" s="178"/>
      <c r="EN317" s="178"/>
      <c r="EO317" s="178"/>
      <c r="EP317" s="178"/>
      <c r="EQ317" s="178"/>
      <c r="ER317" s="178"/>
      <c r="ES317" s="178"/>
      <c r="ET317" s="178"/>
      <c r="EU317" s="178"/>
      <c r="EV317" s="178"/>
      <c r="EW317" s="178"/>
      <c r="EX317" s="178"/>
      <c r="EY317" s="178"/>
      <c r="EZ317" s="178"/>
      <c r="FA317" s="178"/>
      <c r="FB317" s="178"/>
      <c r="FC317" s="178"/>
      <c r="FD317" s="178"/>
      <c r="FE317" s="178"/>
      <c r="FF317" s="178"/>
      <c r="FG317" s="178"/>
      <c r="FH317" s="178"/>
      <c r="FI317" s="178"/>
      <c r="FJ317" s="178"/>
      <c r="FK317" s="178"/>
      <c r="FL317" s="178"/>
      <c r="FM317" s="178"/>
      <c r="FN317" s="178"/>
      <c r="FO317" s="178"/>
      <c r="FP317" s="178"/>
      <c r="FQ317" s="178"/>
      <c r="FR317" s="178"/>
      <c r="FS317" s="178"/>
      <c r="FT317" s="178"/>
      <c r="FU317" s="178"/>
      <c r="FV317" s="178"/>
    </row>
    <row r="318" spans="1:178" ht="45" customHeight="1" x14ac:dyDescent="0.25">
      <c r="A318" s="146">
        <v>2362020</v>
      </c>
      <c r="B318" s="145">
        <v>2020</v>
      </c>
      <c r="C318" s="144" t="s">
        <v>345</v>
      </c>
      <c r="D318" s="148" t="s">
        <v>1611</v>
      </c>
      <c r="E318" s="150" t="s">
        <v>137</v>
      </c>
      <c r="F318" s="148" t="s">
        <v>32</v>
      </c>
      <c r="G318" s="149" t="s">
        <v>158</v>
      </c>
      <c r="H318" s="150" t="s">
        <v>608</v>
      </c>
      <c r="I318" s="151" t="s">
        <v>132</v>
      </c>
      <c r="J318" s="152" t="s">
        <v>352</v>
      </c>
      <c r="K318" s="153">
        <v>2</v>
      </c>
      <c r="L318" s="154" t="str">
        <f>IF(ISERROR(VLOOKUP(K318,Eje_Pilar_Prop!$C$2:$E$104,2,FALSE))," ",VLOOKUP(K318,Eje_Pilar_Prop!$C$2:$E$104,2,FALSE))</f>
        <v>Desarrollo integral desde la gestación hasta la adolescencia</v>
      </c>
      <c r="M318" s="154" t="str">
        <f>IF(ISERROR(VLOOKUP(K318,Eje_Pilar_Prop!$C$2:$E$104,3,FALSE))," ",VLOOKUP(K318,Eje_Pilar_Prop!$C$2:$E$104,3,FALSE))</f>
        <v>Pilar 1 Igualdad de Calidad de Vida</v>
      </c>
      <c r="N318" s="155" t="s">
        <v>889</v>
      </c>
      <c r="O318" s="164">
        <v>79576434</v>
      </c>
      <c r="P318" s="150" t="s">
        <v>1034</v>
      </c>
      <c r="Q318" s="157">
        <v>31500000</v>
      </c>
      <c r="R318" s="158"/>
      <c r="S318" s="159"/>
      <c r="T318" s="160"/>
      <c r="U318" s="157"/>
      <c r="V318" s="161">
        <f t="shared" si="10"/>
        <v>31500000</v>
      </c>
      <c r="W318" s="162">
        <v>24360000</v>
      </c>
      <c r="X318" s="163">
        <v>44046</v>
      </c>
      <c r="Y318" s="163">
        <v>44048</v>
      </c>
      <c r="Z318" s="163">
        <v>44196</v>
      </c>
      <c r="AA318" s="145">
        <v>150</v>
      </c>
      <c r="AB318" s="145"/>
      <c r="AC318" s="145"/>
      <c r="AD318" s="164"/>
      <c r="AE318" s="165"/>
      <c r="AF318" s="163"/>
      <c r="AG318" s="157"/>
      <c r="AH318" s="146"/>
      <c r="AI318" s="146"/>
      <c r="AJ318" s="146" t="s">
        <v>1471</v>
      </c>
      <c r="AK318" s="146"/>
      <c r="AL318" s="166">
        <f t="shared" si="9"/>
        <v>0.77333333333333332</v>
      </c>
      <c r="AM318" s="177">
        <f>IF(SUMPRODUCT((A$14:A318=A318)*(B$14:B318=B318)*(D$14:D318=D318))&gt;1,0,1)</f>
        <v>1</v>
      </c>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c r="CV318" s="178"/>
      <c r="CW318" s="178"/>
      <c r="CX318" s="178"/>
      <c r="CY318" s="178"/>
      <c r="CZ318" s="178"/>
      <c r="DA318" s="178"/>
      <c r="DB318" s="178"/>
      <c r="DC318" s="178"/>
      <c r="DD318" s="178"/>
      <c r="DE318" s="178"/>
      <c r="DF318" s="178"/>
      <c r="DG318" s="178"/>
      <c r="DH318" s="178"/>
      <c r="DI318" s="178"/>
      <c r="DJ318" s="178"/>
      <c r="DK318" s="178"/>
      <c r="DL318" s="178"/>
      <c r="DM318" s="178"/>
      <c r="DN318" s="178"/>
      <c r="DO318" s="178"/>
      <c r="DP318" s="178"/>
      <c r="DQ318" s="178"/>
      <c r="DR318" s="178"/>
      <c r="DS318" s="178"/>
      <c r="DT318" s="178"/>
      <c r="DU318" s="178"/>
      <c r="DV318" s="178"/>
      <c r="DW318" s="178"/>
      <c r="DX318" s="178"/>
      <c r="DY318" s="178"/>
      <c r="DZ318" s="178"/>
      <c r="EA318" s="178"/>
      <c r="EB318" s="178"/>
      <c r="EC318" s="178"/>
      <c r="ED318" s="178"/>
      <c r="EE318" s="178"/>
      <c r="EF318" s="178"/>
      <c r="EG318" s="178"/>
      <c r="EH318" s="178"/>
      <c r="EI318" s="178"/>
      <c r="EJ318" s="178"/>
      <c r="EK318" s="178"/>
      <c r="EL318" s="178"/>
      <c r="EM318" s="178"/>
      <c r="EN318" s="178"/>
      <c r="EO318" s="178"/>
      <c r="EP318" s="178"/>
      <c r="EQ318" s="178"/>
      <c r="ER318" s="178"/>
      <c r="ES318" s="178"/>
      <c r="ET318" s="178"/>
      <c r="EU318" s="178"/>
      <c r="EV318" s="178"/>
      <c r="EW318" s="178"/>
      <c r="EX318" s="178"/>
      <c r="EY318" s="178"/>
      <c r="EZ318" s="178"/>
      <c r="FA318" s="178"/>
      <c r="FB318" s="178"/>
      <c r="FC318" s="178"/>
      <c r="FD318" s="178"/>
      <c r="FE318" s="178"/>
      <c r="FF318" s="178"/>
      <c r="FG318" s="178"/>
      <c r="FH318" s="178"/>
      <c r="FI318" s="178"/>
      <c r="FJ318" s="178"/>
      <c r="FK318" s="178"/>
      <c r="FL318" s="178"/>
      <c r="FM318" s="178"/>
      <c r="FN318" s="178"/>
      <c r="FO318" s="178"/>
      <c r="FP318" s="178"/>
      <c r="FQ318" s="178"/>
      <c r="FR318" s="178"/>
      <c r="FS318" s="178"/>
      <c r="FT318" s="178"/>
      <c r="FU318" s="178"/>
      <c r="FV318" s="178"/>
    </row>
    <row r="319" spans="1:178" ht="45" customHeight="1" x14ac:dyDescent="0.25">
      <c r="A319" s="146">
        <v>2372020</v>
      </c>
      <c r="B319" s="145">
        <v>2020</v>
      </c>
      <c r="C319" s="144" t="s">
        <v>345</v>
      </c>
      <c r="D319" s="148" t="s">
        <v>1610</v>
      </c>
      <c r="E319" s="150" t="s">
        <v>137</v>
      </c>
      <c r="F319" s="148" t="s">
        <v>32</v>
      </c>
      <c r="G319" s="149" t="s">
        <v>158</v>
      </c>
      <c r="H319" s="150" t="s">
        <v>607</v>
      </c>
      <c r="I319" s="151" t="s">
        <v>132</v>
      </c>
      <c r="J319" s="152" t="s">
        <v>352</v>
      </c>
      <c r="K319" s="153">
        <v>45</v>
      </c>
      <c r="L319" s="154" t="str">
        <f>IF(ISERROR(VLOOKUP(K319,Eje_Pilar_Prop!$C$2:$E$104,2,FALSE))," ",VLOOKUP(K319,Eje_Pilar_Prop!$C$2:$E$104,2,FALSE))</f>
        <v>Gobernanza e influencia local, regional e internacional</v>
      </c>
      <c r="M319" s="154" t="str">
        <f>IF(ISERROR(VLOOKUP(K319,Eje_Pilar_Prop!$C$2:$E$104,3,FALSE))," ",VLOOKUP(K319,Eje_Pilar_Prop!$C$2:$E$104,3,FALSE))</f>
        <v>Eje Transversal 4 Gobierno Legitimo, Fortalecimiento Local y Eficiencia</v>
      </c>
      <c r="N319" s="155" t="s">
        <v>874</v>
      </c>
      <c r="O319" s="164">
        <v>1032367450</v>
      </c>
      <c r="P319" s="150" t="s">
        <v>1154</v>
      </c>
      <c r="Q319" s="157">
        <v>31500000</v>
      </c>
      <c r="R319" s="158"/>
      <c r="S319" s="159"/>
      <c r="T319" s="160">
        <v>3</v>
      </c>
      <c r="U319" s="157">
        <v>9870000</v>
      </c>
      <c r="V319" s="161">
        <f t="shared" si="10"/>
        <v>41370000</v>
      </c>
      <c r="W319" s="162">
        <v>20160000</v>
      </c>
      <c r="X319" s="163">
        <v>44046</v>
      </c>
      <c r="Y319" s="163">
        <v>44048</v>
      </c>
      <c r="Z319" s="163">
        <v>44227</v>
      </c>
      <c r="AA319" s="145">
        <v>150</v>
      </c>
      <c r="AB319" s="145">
        <v>1</v>
      </c>
      <c r="AC319" s="145">
        <v>30</v>
      </c>
      <c r="AD319" s="164">
        <v>1032367450</v>
      </c>
      <c r="AE319" s="165" t="s">
        <v>1407</v>
      </c>
      <c r="AF319" s="163">
        <v>44125</v>
      </c>
      <c r="AG319" s="157"/>
      <c r="AH319" s="146"/>
      <c r="AI319" s="146" t="s">
        <v>1471</v>
      </c>
      <c r="AJ319" s="146"/>
      <c r="AK319" s="146"/>
      <c r="AL319" s="166">
        <f t="shared" si="9"/>
        <v>0.48730964467005078</v>
      </c>
      <c r="AM319" s="177">
        <f>IF(SUMPRODUCT((A$14:A319=A319)*(B$14:B319=B319)*(D$14:D319=D319))&gt;1,0,1)</f>
        <v>1</v>
      </c>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c r="CV319" s="178"/>
      <c r="CW319" s="178"/>
      <c r="CX319" s="178"/>
      <c r="CY319" s="178"/>
      <c r="CZ319" s="178"/>
      <c r="DA319" s="178"/>
      <c r="DB319" s="178"/>
      <c r="DC319" s="178"/>
      <c r="DD319" s="178"/>
      <c r="DE319" s="178"/>
      <c r="DF319" s="178"/>
      <c r="DG319" s="178"/>
      <c r="DH319" s="178"/>
      <c r="DI319" s="178"/>
      <c r="DJ319" s="178"/>
      <c r="DK319" s="178"/>
      <c r="DL319" s="178"/>
      <c r="DM319" s="178"/>
      <c r="DN319" s="178"/>
      <c r="DO319" s="178"/>
      <c r="DP319" s="178"/>
      <c r="DQ319" s="178"/>
      <c r="DR319" s="178"/>
      <c r="DS319" s="178"/>
      <c r="DT319" s="178"/>
      <c r="DU319" s="178"/>
      <c r="DV319" s="178"/>
      <c r="DW319" s="178"/>
      <c r="DX319" s="178"/>
      <c r="DY319" s="178"/>
      <c r="DZ319" s="178"/>
      <c r="EA319" s="178"/>
      <c r="EB319" s="178"/>
      <c r="EC319" s="178"/>
      <c r="ED319" s="178"/>
      <c r="EE319" s="178"/>
      <c r="EF319" s="178"/>
      <c r="EG319" s="178"/>
      <c r="EH319" s="178"/>
      <c r="EI319" s="178"/>
      <c r="EJ319" s="178"/>
      <c r="EK319" s="178"/>
      <c r="EL319" s="178"/>
      <c r="EM319" s="178"/>
      <c r="EN319" s="178"/>
      <c r="EO319" s="178"/>
      <c r="EP319" s="178"/>
      <c r="EQ319" s="178"/>
      <c r="ER319" s="178"/>
      <c r="ES319" s="178"/>
      <c r="ET319" s="178"/>
      <c r="EU319" s="178"/>
      <c r="EV319" s="178"/>
      <c r="EW319" s="178"/>
      <c r="EX319" s="178"/>
      <c r="EY319" s="178"/>
      <c r="EZ319" s="178"/>
      <c r="FA319" s="178"/>
      <c r="FB319" s="178"/>
      <c r="FC319" s="178"/>
      <c r="FD319" s="178"/>
      <c r="FE319" s="178"/>
      <c r="FF319" s="178"/>
      <c r="FG319" s="178"/>
      <c r="FH319" s="178"/>
      <c r="FI319" s="178"/>
      <c r="FJ319" s="178"/>
      <c r="FK319" s="178"/>
      <c r="FL319" s="178"/>
      <c r="FM319" s="178"/>
      <c r="FN319" s="178"/>
      <c r="FO319" s="178"/>
      <c r="FP319" s="178"/>
      <c r="FQ319" s="178"/>
      <c r="FR319" s="178"/>
      <c r="FS319" s="178"/>
      <c r="FT319" s="178"/>
      <c r="FU319" s="178"/>
      <c r="FV319" s="178"/>
    </row>
    <row r="320" spans="1:178" ht="45" customHeight="1" x14ac:dyDescent="0.25">
      <c r="A320" s="146">
        <v>2382020</v>
      </c>
      <c r="B320" s="145">
        <v>2020</v>
      </c>
      <c r="C320" s="144" t="s">
        <v>345</v>
      </c>
      <c r="D320" s="148" t="s">
        <v>1610</v>
      </c>
      <c r="E320" s="150" t="s">
        <v>137</v>
      </c>
      <c r="F320" s="148" t="s">
        <v>32</v>
      </c>
      <c r="G320" s="149" t="s">
        <v>158</v>
      </c>
      <c r="H320" s="150" t="s">
        <v>606</v>
      </c>
      <c r="I320" s="151" t="s">
        <v>132</v>
      </c>
      <c r="J320" s="152" t="s">
        <v>352</v>
      </c>
      <c r="K320" s="153">
        <v>45</v>
      </c>
      <c r="L320" s="154" t="str">
        <f>IF(ISERROR(VLOOKUP(K320,Eje_Pilar_Prop!$C$2:$E$104,2,FALSE))," ",VLOOKUP(K320,Eje_Pilar_Prop!$C$2:$E$104,2,FALSE))</f>
        <v>Gobernanza e influencia local, regional e internacional</v>
      </c>
      <c r="M320" s="154" t="str">
        <f>IF(ISERROR(VLOOKUP(K320,Eje_Pilar_Prop!$C$2:$E$104,3,FALSE))," ",VLOOKUP(K320,Eje_Pilar_Prop!$C$2:$E$104,3,FALSE))</f>
        <v>Eje Transversal 4 Gobierno Legitimo, Fortalecimiento Local y Eficiencia</v>
      </c>
      <c r="N320" s="155" t="s">
        <v>874</v>
      </c>
      <c r="O320" s="164">
        <v>40189185</v>
      </c>
      <c r="P320" s="150" t="s">
        <v>910</v>
      </c>
      <c r="Q320" s="157">
        <v>31500000</v>
      </c>
      <c r="R320" s="158"/>
      <c r="S320" s="159"/>
      <c r="T320" s="160">
        <v>1</v>
      </c>
      <c r="U320" s="157">
        <v>4410000</v>
      </c>
      <c r="V320" s="161">
        <f t="shared" si="10"/>
        <v>35910000</v>
      </c>
      <c r="W320" s="162">
        <v>23310000</v>
      </c>
      <c r="X320" s="163">
        <v>43895</v>
      </c>
      <c r="Y320" s="163">
        <v>44053</v>
      </c>
      <c r="Z320" s="163">
        <v>44227</v>
      </c>
      <c r="AA320" s="145">
        <v>150</v>
      </c>
      <c r="AB320" s="145">
        <v>1</v>
      </c>
      <c r="AC320" s="145">
        <v>30</v>
      </c>
      <c r="AD320" s="164"/>
      <c r="AE320" s="165"/>
      <c r="AF320" s="163"/>
      <c r="AG320" s="157"/>
      <c r="AH320" s="146"/>
      <c r="AI320" s="146" t="s">
        <v>1471</v>
      </c>
      <c r="AJ320" s="146"/>
      <c r="AK320" s="146"/>
      <c r="AL320" s="166">
        <f t="shared" si="9"/>
        <v>0.64912280701754388</v>
      </c>
      <c r="AM320" s="177">
        <f>IF(SUMPRODUCT((A$14:A320=A320)*(B$14:B320=B320)*(D$14:D320=D320))&gt;1,0,1)</f>
        <v>1</v>
      </c>
      <c r="AN320" s="178"/>
      <c r="AO320" s="178"/>
      <c r="AP320" s="178"/>
      <c r="AQ320" s="178"/>
      <c r="AR320" s="178"/>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c r="CV320" s="178"/>
      <c r="CW320" s="178"/>
      <c r="CX320" s="178"/>
      <c r="CY320" s="178"/>
      <c r="CZ320" s="178"/>
      <c r="DA320" s="178"/>
      <c r="DB320" s="178"/>
      <c r="DC320" s="178"/>
      <c r="DD320" s="178"/>
      <c r="DE320" s="178"/>
      <c r="DF320" s="178"/>
      <c r="DG320" s="178"/>
      <c r="DH320" s="178"/>
      <c r="DI320" s="178"/>
      <c r="DJ320" s="178"/>
      <c r="DK320" s="178"/>
      <c r="DL320" s="178"/>
      <c r="DM320" s="178"/>
      <c r="DN320" s="178"/>
      <c r="DO320" s="178"/>
      <c r="DP320" s="178"/>
      <c r="DQ320" s="178"/>
      <c r="DR320" s="178"/>
      <c r="DS320" s="178"/>
      <c r="DT320" s="178"/>
      <c r="DU320" s="178"/>
      <c r="DV320" s="178"/>
      <c r="DW320" s="178"/>
      <c r="DX320" s="178"/>
      <c r="DY320" s="178"/>
      <c r="DZ320" s="178"/>
      <c r="EA320" s="178"/>
      <c r="EB320" s="178"/>
      <c r="EC320" s="178"/>
      <c r="ED320" s="178"/>
      <c r="EE320" s="178"/>
      <c r="EF320" s="178"/>
      <c r="EG320" s="178"/>
      <c r="EH320" s="178"/>
      <c r="EI320" s="178"/>
      <c r="EJ320" s="178"/>
      <c r="EK320" s="178"/>
      <c r="EL320" s="178"/>
      <c r="EM320" s="178"/>
      <c r="EN320" s="178"/>
      <c r="EO320" s="178"/>
      <c r="EP320" s="178"/>
      <c r="EQ320" s="178"/>
      <c r="ER320" s="178"/>
      <c r="ES320" s="178"/>
      <c r="ET320" s="178"/>
      <c r="EU320" s="178"/>
      <c r="EV320" s="178"/>
      <c r="EW320" s="178"/>
      <c r="EX320" s="178"/>
      <c r="EY320" s="178"/>
      <c r="EZ320" s="178"/>
      <c r="FA320" s="178"/>
      <c r="FB320" s="178"/>
      <c r="FC320" s="178"/>
      <c r="FD320" s="178"/>
      <c r="FE320" s="178"/>
      <c r="FF320" s="178"/>
      <c r="FG320" s="178"/>
      <c r="FH320" s="178"/>
      <c r="FI320" s="178"/>
      <c r="FJ320" s="178"/>
      <c r="FK320" s="178"/>
      <c r="FL320" s="178"/>
      <c r="FM320" s="178"/>
      <c r="FN320" s="178"/>
      <c r="FO320" s="178"/>
      <c r="FP320" s="178"/>
      <c r="FQ320" s="178"/>
      <c r="FR320" s="178"/>
      <c r="FS320" s="178"/>
      <c r="FT320" s="178"/>
      <c r="FU320" s="178"/>
      <c r="FV320" s="178"/>
    </row>
    <row r="321" spans="1:178" ht="45" customHeight="1" x14ac:dyDescent="0.25">
      <c r="A321" s="146">
        <v>2392020</v>
      </c>
      <c r="B321" s="145">
        <v>2020</v>
      </c>
      <c r="C321" s="144" t="s">
        <v>345</v>
      </c>
      <c r="D321" s="148" t="s">
        <v>1612</v>
      </c>
      <c r="E321" s="150" t="s">
        <v>137</v>
      </c>
      <c r="F321" s="148" t="s">
        <v>32</v>
      </c>
      <c r="G321" s="149" t="s">
        <v>158</v>
      </c>
      <c r="H321" s="150" t="s">
        <v>605</v>
      </c>
      <c r="I321" s="151" t="s">
        <v>132</v>
      </c>
      <c r="J321" s="152" t="s">
        <v>352</v>
      </c>
      <c r="K321" s="153">
        <v>45</v>
      </c>
      <c r="L321" s="154" t="str">
        <f>IF(ISERROR(VLOOKUP(K321,Eje_Pilar_Prop!$C$2:$E$104,2,FALSE))," ",VLOOKUP(K321,Eje_Pilar_Prop!$C$2:$E$104,2,FALSE))</f>
        <v>Gobernanza e influencia local, regional e internacional</v>
      </c>
      <c r="M321" s="154" t="str">
        <f>IF(ISERROR(VLOOKUP(K321,Eje_Pilar_Prop!$C$2:$E$104,3,FALSE))," ",VLOOKUP(K321,Eje_Pilar_Prop!$C$2:$E$104,3,FALSE))</f>
        <v>Eje Transversal 4 Gobierno Legitimo, Fortalecimiento Local y Eficiencia</v>
      </c>
      <c r="N321" s="155" t="s">
        <v>874</v>
      </c>
      <c r="O321" s="164">
        <v>1032441293</v>
      </c>
      <c r="P321" s="150" t="s">
        <v>909</v>
      </c>
      <c r="Q321" s="157">
        <v>19350000</v>
      </c>
      <c r="R321" s="158"/>
      <c r="S321" s="159"/>
      <c r="T321" s="160">
        <v>1</v>
      </c>
      <c r="U321" s="157">
        <v>3354000</v>
      </c>
      <c r="V321" s="161">
        <f t="shared" si="10"/>
        <v>22704000</v>
      </c>
      <c r="W321" s="162">
        <v>14964000</v>
      </c>
      <c r="X321" s="163">
        <v>44046</v>
      </c>
      <c r="Y321" s="163">
        <v>44048</v>
      </c>
      <c r="Z321" s="163">
        <v>44227</v>
      </c>
      <c r="AA321" s="145">
        <v>150</v>
      </c>
      <c r="AB321" s="145">
        <v>1</v>
      </c>
      <c r="AC321" s="145">
        <v>30</v>
      </c>
      <c r="AD321" s="164"/>
      <c r="AE321" s="165"/>
      <c r="AF321" s="163"/>
      <c r="AG321" s="157"/>
      <c r="AH321" s="146"/>
      <c r="AI321" s="146" t="s">
        <v>1471</v>
      </c>
      <c r="AJ321" s="146"/>
      <c r="AK321" s="146"/>
      <c r="AL321" s="166">
        <f t="shared" si="9"/>
        <v>0.65909090909090906</v>
      </c>
      <c r="AM321" s="177">
        <f>IF(SUMPRODUCT((A$14:A321=A321)*(B$14:B321=B321)*(D$14:D321=D321))&gt;1,0,1)</f>
        <v>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c r="CV321" s="178"/>
      <c r="CW321" s="178"/>
      <c r="CX321" s="178"/>
      <c r="CY321" s="178"/>
      <c r="CZ321" s="178"/>
      <c r="DA321" s="178"/>
      <c r="DB321" s="178"/>
      <c r="DC321" s="178"/>
      <c r="DD321" s="178"/>
      <c r="DE321" s="178"/>
      <c r="DF321" s="178"/>
      <c r="DG321" s="178"/>
      <c r="DH321" s="178"/>
      <c r="DI321" s="178"/>
      <c r="DJ321" s="178"/>
      <c r="DK321" s="178"/>
      <c r="DL321" s="178"/>
      <c r="DM321" s="178"/>
      <c r="DN321" s="178"/>
      <c r="DO321" s="178"/>
      <c r="DP321" s="178"/>
      <c r="DQ321" s="178"/>
      <c r="DR321" s="178"/>
      <c r="DS321" s="178"/>
      <c r="DT321" s="178"/>
      <c r="DU321" s="178"/>
      <c r="DV321" s="178"/>
      <c r="DW321" s="178"/>
      <c r="DX321" s="178"/>
      <c r="DY321" s="178"/>
      <c r="DZ321" s="178"/>
      <c r="EA321" s="178"/>
      <c r="EB321" s="178"/>
      <c r="EC321" s="178"/>
      <c r="ED321" s="178"/>
      <c r="EE321" s="178"/>
      <c r="EF321" s="178"/>
      <c r="EG321" s="178"/>
      <c r="EH321" s="178"/>
      <c r="EI321" s="178"/>
      <c r="EJ321" s="178"/>
      <c r="EK321" s="178"/>
      <c r="EL321" s="178"/>
      <c r="EM321" s="178"/>
      <c r="EN321" s="178"/>
      <c r="EO321" s="178"/>
      <c r="EP321" s="178"/>
      <c r="EQ321" s="178"/>
      <c r="ER321" s="178"/>
      <c r="ES321" s="178"/>
      <c r="ET321" s="178"/>
      <c r="EU321" s="178"/>
      <c r="EV321" s="178"/>
      <c r="EW321" s="178"/>
      <c r="EX321" s="178"/>
      <c r="EY321" s="178"/>
      <c r="EZ321" s="178"/>
      <c r="FA321" s="178"/>
      <c r="FB321" s="178"/>
      <c r="FC321" s="178"/>
      <c r="FD321" s="178"/>
      <c r="FE321" s="178"/>
      <c r="FF321" s="178"/>
      <c r="FG321" s="178"/>
      <c r="FH321" s="178"/>
      <c r="FI321" s="178"/>
      <c r="FJ321" s="178"/>
      <c r="FK321" s="178"/>
      <c r="FL321" s="178"/>
      <c r="FM321" s="178"/>
      <c r="FN321" s="178"/>
      <c r="FO321" s="178"/>
      <c r="FP321" s="178"/>
      <c r="FQ321" s="178"/>
      <c r="FR321" s="178"/>
      <c r="FS321" s="178"/>
      <c r="FT321" s="178"/>
      <c r="FU321" s="178"/>
      <c r="FV321" s="178"/>
    </row>
    <row r="322" spans="1:178" ht="45" customHeight="1" x14ac:dyDescent="0.25">
      <c r="A322" s="146">
        <v>2402020</v>
      </c>
      <c r="B322" s="145">
        <v>2020</v>
      </c>
      <c r="C322" s="144" t="s">
        <v>345</v>
      </c>
      <c r="D322" s="148" t="s">
        <v>1613</v>
      </c>
      <c r="E322" s="150" t="s">
        <v>137</v>
      </c>
      <c r="F322" s="148" t="s">
        <v>32</v>
      </c>
      <c r="G322" s="149" t="s">
        <v>158</v>
      </c>
      <c r="H322" s="150" t="s">
        <v>604</v>
      </c>
      <c r="I322" s="151" t="s">
        <v>132</v>
      </c>
      <c r="J322" s="152" t="s">
        <v>352</v>
      </c>
      <c r="K322" s="153">
        <v>38</v>
      </c>
      <c r="L322" s="154" t="str">
        <f>IF(ISERROR(VLOOKUP(K322,Eje_Pilar_Prop!$C$2:$E$104,2,FALSE))," ",VLOOKUP(K322,Eje_Pilar_Prop!$C$2:$E$104,2,FALSE))</f>
        <v>Recuperación y manejo de la Estructura Ecológica Principal</v>
      </c>
      <c r="M322" s="154" t="str">
        <f>IF(ISERROR(VLOOKUP(K322,Eje_Pilar_Prop!$C$2:$E$104,3,FALSE))," ",VLOOKUP(K322,Eje_Pilar_Prop!$C$2:$E$104,3,FALSE))</f>
        <v>Eje Transversal 3 Sostenibilidad Ambiental basada en la eficiencia energética</v>
      </c>
      <c r="N322" s="155" t="s">
        <v>886</v>
      </c>
      <c r="O322" s="164">
        <v>1038436509</v>
      </c>
      <c r="P322" s="150" t="s">
        <v>1155</v>
      </c>
      <c r="Q322" s="157">
        <v>17500000</v>
      </c>
      <c r="R322" s="158"/>
      <c r="S322" s="159"/>
      <c r="T322" s="160"/>
      <c r="U322" s="157"/>
      <c r="V322" s="161">
        <f t="shared" si="10"/>
        <v>17500000</v>
      </c>
      <c r="W322" s="162">
        <v>12483333</v>
      </c>
      <c r="X322" s="163">
        <v>44053</v>
      </c>
      <c r="Y322" s="163">
        <v>44057</v>
      </c>
      <c r="Z322" s="163">
        <v>44196</v>
      </c>
      <c r="AA322" s="145">
        <v>150</v>
      </c>
      <c r="AB322" s="145"/>
      <c r="AC322" s="145"/>
      <c r="AD322" s="164"/>
      <c r="AE322" s="165"/>
      <c r="AF322" s="163"/>
      <c r="AG322" s="157"/>
      <c r="AH322" s="146"/>
      <c r="AI322" s="146"/>
      <c r="AJ322" s="146" t="s">
        <v>1471</v>
      </c>
      <c r="AK322" s="146"/>
      <c r="AL322" s="166">
        <f t="shared" si="9"/>
        <v>0.71333331428571434</v>
      </c>
      <c r="AM322" s="177">
        <f>IF(SUMPRODUCT((A$14:A322=A322)*(B$14:B322=B322)*(D$14:D322=D322))&gt;1,0,1)</f>
        <v>1</v>
      </c>
      <c r="AN322" s="178"/>
      <c r="AO322" s="178"/>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c r="CV322" s="178"/>
      <c r="CW322" s="178"/>
      <c r="CX322" s="178"/>
      <c r="CY322" s="178"/>
      <c r="CZ322" s="178"/>
      <c r="DA322" s="178"/>
      <c r="DB322" s="178"/>
      <c r="DC322" s="178"/>
      <c r="DD322" s="178"/>
      <c r="DE322" s="178"/>
      <c r="DF322" s="178"/>
      <c r="DG322" s="178"/>
      <c r="DH322" s="178"/>
      <c r="DI322" s="178"/>
      <c r="DJ322" s="178"/>
      <c r="DK322" s="178"/>
      <c r="DL322" s="178"/>
      <c r="DM322" s="178"/>
      <c r="DN322" s="178"/>
      <c r="DO322" s="178"/>
      <c r="DP322" s="178"/>
      <c r="DQ322" s="178"/>
      <c r="DR322" s="178"/>
      <c r="DS322" s="178"/>
      <c r="DT322" s="178"/>
      <c r="DU322" s="178"/>
      <c r="DV322" s="178"/>
      <c r="DW322" s="178"/>
      <c r="DX322" s="178"/>
      <c r="DY322" s="178"/>
      <c r="DZ322" s="178"/>
      <c r="EA322" s="178"/>
      <c r="EB322" s="178"/>
      <c r="EC322" s="178"/>
      <c r="ED322" s="178"/>
      <c r="EE322" s="178"/>
      <c r="EF322" s="178"/>
      <c r="EG322" s="178"/>
      <c r="EH322" s="178"/>
      <c r="EI322" s="178"/>
      <c r="EJ322" s="178"/>
      <c r="EK322" s="178"/>
      <c r="EL322" s="178"/>
      <c r="EM322" s="178"/>
      <c r="EN322" s="178"/>
      <c r="EO322" s="178"/>
      <c r="EP322" s="178"/>
      <c r="EQ322" s="178"/>
      <c r="ER322" s="178"/>
      <c r="ES322" s="178"/>
      <c r="ET322" s="178"/>
      <c r="EU322" s="178"/>
      <c r="EV322" s="178"/>
      <c r="EW322" s="178"/>
      <c r="EX322" s="178"/>
      <c r="EY322" s="178"/>
      <c r="EZ322" s="178"/>
      <c r="FA322" s="178"/>
      <c r="FB322" s="178"/>
      <c r="FC322" s="178"/>
      <c r="FD322" s="178"/>
      <c r="FE322" s="178"/>
      <c r="FF322" s="178"/>
      <c r="FG322" s="178"/>
      <c r="FH322" s="178"/>
      <c r="FI322" s="178"/>
      <c r="FJ322" s="178"/>
      <c r="FK322" s="178"/>
      <c r="FL322" s="178"/>
      <c r="FM322" s="178"/>
      <c r="FN322" s="178"/>
      <c r="FO322" s="178"/>
      <c r="FP322" s="178"/>
      <c r="FQ322" s="178"/>
      <c r="FR322" s="178"/>
      <c r="FS322" s="178"/>
      <c r="FT322" s="178"/>
      <c r="FU322" s="178"/>
      <c r="FV322" s="178"/>
    </row>
    <row r="323" spans="1:178" ht="45" customHeight="1" x14ac:dyDescent="0.25">
      <c r="A323" s="146">
        <v>2412020</v>
      </c>
      <c r="B323" s="145">
        <v>2020</v>
      </c>
      <c r="C323" s="144" t="s">
        <v>345</v>
      </c>
      <c r="D323" s="148" t="s">
        <v>1614</v>
      </c>
      <c r="E323" s="150" t="s">
        <v>137</v>
      </c>
      <c r="F323" s="148" t="s">
        <v>32</v>
      </c>
      <c r="G323" s="149" t="s">
        <v>158</v>
      </c>
      <c r="H323" s="150" t="s">
        <v>603</v>
      </c>
      <c r="I323" s="151" t="s">
        <v>132</v>
      </c>
      <c r="J323" s="152" t="s">
        <v>352</v>
      </c>
      <c r="K323" s="153">
        <v>45</v>
      </c>
      <c r="L323" s="154" t="str">
        <f>IF(ISERROR(VLOOKUP(K323,Eje_Pilar_Prop!$C$2:$E$104,2,FALSE))," ",VLOOKUP(K323,Eje_Pilar_Prop!$C$2:$E$104,2,FALSE))</f>
        <v>Gobernanza e influencia local, regional e internacional</v>
      </c>
      <c r="M323" s="154" t="str">
        <f>IF(ISERROR(VLOOKUP(K323,Eje_Pilar_Prop!$C$2:$E$104,3,FALSE))," ",VLOOKUP(K323,Eje_Pilar_Prop!$C$2:$E$104,3,FALSE))</f>
        <v>Eje Transversal 4 Gobierno Legitimo, Fortalecimiento Local y Eficiencia</v>
      </c>
      <c r="N323" s="155" t="s">
        <v>874</v>
      </c>
      <c r="O323" s="164">
        <v>19399001</v>
      </c>
      <c r="P323" s="150" t="s">
        <v>1156</v>
      </c>
      <c r="Q323" s="157">
        <v>21000000</v>
      </c>
      <c r="R323" s="158"/>
      <c r="S323" s="159"/>
      <c r="T323" s="160"/>
      <c r="U323" s="157"/>
      <c r="V323" s="161">
        <f t="shared" si="10"/>
        <v>21000000</v>
      </c>
      <c r="W323" s="162">
        <v>15260000</v>
      </c>
      <c r="X323" s="163">
        <v>44053</v>
      </c>
      <c r="Y323" s="163">
        <v>44055</v>
      </c>
      <c r="Z323" s="163">
        <v>44196</v>
      </c>
      <c r="AA323" s="145">
        <v>150</v>
      </c>
      <c r="AB323" s="145"/>
      <c r="AC323" s="145"/>
      <c r="AD323" s="164"/>
      <c r="AE323" s="165"/>
      <c r="AF323" s="163"/>
      <c r="AG323" s="157"/>
      <c r="AH323" s="146"/>
      <c r="AI323" s="146"/>
      <c r="AJ323" s="146" t="s">
        <v>1471</v>
      </c>
      <c r="AK323" s="146"/>
      <c r="AL323" s="166">
        <f t="shared" si="9"/>
        <v>0.72666666666666668</v>
      </c>
      <c r="AM323" s="177">
        <f>IF(SUMPRODUCT((A$14:A323=A323)*(B$14:B323=B323)*(D$14:D323=D323))&gt;1,0,1)</f>
        <v>1</v>
      </c>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c r="CV323" s="178"/>
      <c r="CW323" s="178"/>
      <c r="CX323" s="178"/>
      <c r="CY323" s="178"/>
      <c r="CZ323" s="178"/>
      <c r="DA323" s="178"/>
      <c r="DB323" s="178"/>
      <c r="DC323" s="178"/>
      <c r="DD323" s="178"/>
      <c r="DE323" s="178"/>
      <c r="DF323" s="178"/>
      <c r="DG323" s="178"/>
      <c r="DH323" s="178"/>
      <c r="DI323" s="178"/>
      <c r="DJ323" s="178"/>
      <c r="DK323" s="178"/>
      <c r="DL323" s="178"/>
      <c r="DM323" s="178"/>
      <c r="DN323" s="178"/>
      <c r="DO323" s="178"/>
      <c r="DP323" s="178"/>
      <c r="DQ323" s="178"/>
      <c r="DR323" s="178"/>
      <c r="DS323" s="178"/>
      <c r="DT323" s="178"/>
      <c r="DU323" s="178"/>
      <c r="DV323" s="178"/>
      <c r="DW323" s="178"/>
      <c r="DX323" s="178"/>
      <c r="DY323" s="178"/>
      <c r="DZ323" s="178"/>
      <c r="EA323" s="178"/>
      <c r="EB323" s="178"/>
      <c r="EC323" s="178"/>
      <c r="ED323" s="178"/>
      <c r="EE323" s="178"/>
      <c r="EF323" s="178"/>
      <c r="EG323" s="178"/>
      <c r="EH323" s="178"/>
      <c r="EI323" s="178"/>
      <c r="EJ323" s="178"/>
      <c r="EK323" s="178"/>
      <c r="EL323" s="178"/>
      <c r="EM323" s="178"/>
      <c r="EN323" s="178"/>
      <c r="EO323" s="178"/>
      <c r="EP323" s="178"/>
      <c r="EQ323" s="178"/>
      <c r="ER323" s="178"/>
      <c r="ES323" s="178"/>
      <c r="ET323" s="178"/>
      <c r="EU323" s="178"/>
      <c r="EV323" s="178"/>
      <c r="EW323" s="178"/>
      <c r="EX323" s="178"/>
      <c r="EY323" s="178"/>
      <c r="EZ323" s="178"/>
      <c r="FA323" s="178"/>
      <c r="FB323" s="178"/>
      <c r="FC323" s="178"/>
      <c r="FD323" s="178"/>
      <c r="FE323" s="178"/>
      <c r="FF323" s="178"/>
      <c r="FG323" s="178"/>
      <c r="FH323" s="178"/>
      <c r="FI323" s="178"/>
      <c r="FJ323" s="178"/>
      <c r="FK323" s="178"/>
      <c r="FL323" s="178"/>
      <c r="FM323" s="178"/>
      <c r="FN323" s="178"/>
      <c r="FO323" s="178"/>
      <c r="FP323" s="178"/>
      <c r="FQ323" s="178"/>
      <c r="FR323" s="178"/>
      <c r="FS323" s="178"/>
      <c r="FT323" s="178"/>
      <c r="FU323" s="178"/>
      <c r="FV323" s="178"/>
    </row>
    <row r="324" spans="1:178" ht="45" customHeight="1" x14ac:dyDescent="0.25">
      <c r="A324" s="146">
        <v>2422020</v>
      </c>
      <c r="B324" s="145">
        <v>2020</v>
      </c>
      <c r="C324" s="144" t="s">
        <v>345</v>
      </c>
      <c r="D324" s="148" t="s">
        <v>1614</v>
      </c>
      <c r="E324" s="150" t="s">
        <v>137</v>
      </c>
      <c r="F324" s="148" t="s">
        <v>32</v>
      </c>
      <c r="G324" s="149" t="s">
        <v>158</v>
      </c>
      <c r="H324" s="150" t="s">
        <v>602</v>
      </c>
      <c r="I324" s="151" t="s">
        <v>132</v>
      </c>
      <c r="J324" s="152" t="s">
        <v>352</v>
      </c>
      <c r="K324" s="153">
        <v>45</v>
      </c>
      <c r="L324" s="154" t="str">
        <f>IF(ISERROR(VLOOKUP(K324,Eje_Pilar_Prop!$C$2:$E$104,2,FALSE))," ",VLOOKUP(K324,Eje_Pilar_Prop!$C$2:$E$104,2,FALSE))</f>
        <v>Gobernanza e influencia local, regional e internacional</v>
      </c>
      <c r="M324" s="154" t="str">
        <f>IF(ISERROR(VLOOKUP(K324,Eje_Pilar_Prop!$C$2:$E$104,3,FALSE))," ",VLOOKUP(K324,Eje_Pilar_Prop!$C$2:$E$104,3,FALSE))</f>
        <v>Eje Transversal 4 Gobierno Legitimo, Fortalecimiento Local y Eficiencia</v>
      </c>
      <c r="N324" s="155" t="s">
        <v>874</v>
      </c>
      <c r="O324" s="164">
        <v>1052395871</v>
      </c>
      <c r="P324" s="150" t="s">
        <v>1157</v>
      </c>
      <c r="Q324" s="157">
        <v>21000000</v>
      </c>
      <c r="R324" s="158"/>
      <c r="S324" s="159"/>
      <c r="T324" s="160"/>
      <c r="U324" s="157"/>
      <c r="V324" s="161">
        <f t="shared" si="10"/>
        <v>21000000</v>
      </c>
      <c r="W324" s="162">
        <v>15400000</v>
      </c>
      <c r="X324" s="163">
        <v>44053</v>
      </c>
      <c r="Y324" s="163">
        <v>44054</v>
      </c>
      <c r="Z324" s="163">
        <v>44196</v>
      </c>
      <c r="AA324" s="145">
        <v>150</v>
      </c>
      <c r="AB324" s="145"/>
      <c r="AC324" s="145"/>
      <c r="AD324" s="164"/>
      <c r="AE324" s="165"/>
      <c r="AF324" s="163"/>
      <c r="AG324" s="157"/>
      <c r="AH324" s="146"/>
      <c r="AI324" s="146"/>
      <c r="AJ324" s="146" t="s">
        <v>1471</v>
      </c>
      <c r="AK324" s="146"/>
      <c r="AL324" s="166">
        <f t="shared" si="9"/>
        <v>0.73333333333333328</v>
      </c>
      <c r="AM324" s="177">
        <f>IF(SUMPRODUCT((A$14:A324=A324)*(B$14:B324=B324)*(D$14:D324=D324))&gt;1,0,1)</f>
        <v>1</v>
      </c>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c r="CV324" s="178"/>
      <c r="CW324" s="178"/>
      <c r="CX324" s="178"/>
      <c r="CY324" s="178"/>
      <c r="CZ324" s="178"/>
      <c r="DA324" s="178"/>
      <c r="DB324" s="178"/>
      <c r="DC324" s="178"/>
      <c r="DD324" s="178"/>
      <c r="DE324" s="178"/>
      <c r="DF324" s="178"/>
      <c r="DG324" s="178"/>
      <c r="DH324" s="178"/>
      <c r="DI324" s="178"/>
      <c r="DJ324" s="178"/>
      <c r="DK324" s="178"/>
      <c r="DL324" s="178"/>
      <c r="DM324" s="178"/>
      <c r="DN324" s="178"/>
      <c r="DO324" s="178"/>
      <c r="DP324" s="178"/>
      <c r="DQ324" s="178"/>
      <c r="DR324" s="178"/>
      <c r="DS324" s="178"/>
      <c r="DT324" s="178"/>
      <c r="DU324" s="178"/>
      <c r="DV324" s="178"/>
      <c r="DW324" s="178"/>
      <c r="DX324" s="178"/>
      <c r="DY324" s="178"/>
      <c r="DZ324" s="178"/>
      <c r="EA324" s="178"/>
      <c r="EB324" s="178"/>
      <c r="EC324" s="178"/>
      <c r="ED324" s="178"/>
      <c r="EE324" s="178"/>
      <c r="EF324" s="178"/>
      <c r="EG324" s="178"/>
      <c r="EH324" s="178"/>
      <c r="EI324" s="178"/>
      <c r="EJ324" s="178"/>
      <c r="EK324" s="178"/>
      <c r="EL324" s="178"/>
      <c r="EM324" s="178"/>
      <c r="EN324" s="178"/>
      <c r="EO324" s="178"/>
      <c r="EP324" s="178"/>
      <c r="EQ324" s="178"/>
      <c r="ER324" s="178"/>
      <c r="ES324" s="178"/>
      <c r="ET324" s="178"/>
      <c r="EU324" s="178"/>
      <c r="EV324" s="178"/>
      <c r="EW324" s="178"/>
      <c r="EX324" s="178"/>
      <c r="EY324" s="178"/>
      <c r="EZ324" s="178"/>
      <c r="FA324" s="178"/>
      <c r="FB324" s="178"/>
      <c r="FC324" s="178"/>
      <c r="FD324" s="178"/>
      <c r="FE324" s="178"/>
      <c r="FF324" s="178"/>
      <c r="FG324" s="178"/>
      <c r="FH324" s="178"/>
      <c r="FI324" s="178"/>
      <c r="FJ324" s="178"/>
      <c r="FK324" s="178"/>
      <c r="FL324" s="178"/>
      <c r="FM324" s="178"/>
      <c r="FN324" s="178"/>
      <c r="FO324" s="178"/>
      <c r="FP324" s="178"/>
      <c r="FQ324" s="178"/>
      <c r="FR324" s="178"/>
      <c r="FS324" s="178"/>
      <c r="FT324" s="178"/>
      <c r="FU324" s="178"/>
      <c r="FV324" s="178"/>
    </row>
    <row r="325" spans="1:178" ht="45" customHeight="1" x14ac:dyDescent="0.25">
      <c r="A325" s="146">
        <v>2432020</v>
      </c>
      <c r="B325" s="145">
        <v>2020</v>
      </c>
      <c r="C325" s="144" t="s">
        <v>345</v>
      </c>
      <c r="D325" s="148" t="s">
        <v>1614</v>
      </c>
      <c r="E325" s="150" t="s">
        <v>137</v>
      </c>
      <c r="F325" s="148" t="s">
        <v>32</v>
      </c>
      <c r="G325" s="149" t="s">
        <v>158</v>
      </c>
      <c r="H325" s="150" t="s">
        <v>601</v>
      </c>
      <c r="I325" s="151" t="s">
        <v>132</v>
      </c>
      <c r="J325" s="152" t="s">
        <v>352</v>
      </c>
      <c r="K325" s="153">
        <v>45</v>
      </c>
      <c r="L325" s="154" t="str">
        <f>IF(ISERROR(VLOOKUP(K325,Eje_Pilar_Prop!$C$2:$E$104,2,FALSE))," ",VLOOKUP(K325,Eje_Pilar_Prop!$C$2:$E$104,2,FALSE))</f>
        <v>Gobernanza e influencia local, regional e internacional</v>
      </c>
      <c r="M325" s="154" t="str">
        <f>IF(ISERROR(VLOOKUP(K325,Eje_Pilar_Prop!$C$2:$E$104,3,FALSE))," ",VLOOKUP(K325,Eje_Pilar_Prop!$C$2:$E$104,3,FALSE))</f>
        <v>Eje Transversal 4 Gobierno Legitimo, Fortalecimiento Local y Eficiencia</v>
      </c>
      <c r="N325" s="155" t="s">
        <v>874</v>
      </c>
      <c r="O325" s="164">
        <v>53067984</v>
      </c>
      <c r="P325" s="150" t="s">
        <v>1158</v>
      </c>
      <c r="Q325" s="157">
        <v>21000000</v>
      </c>
      <c r="R325" s="158"/>
      <c r="S325" s="159"/>
      <c r="T325" s="160"/>
      <c r="U325" s="157"/>
      <c r="V325" s="161">
        <f t="shared" si="10"/>
        <v>21000000</v>
      </c>
      <c r="W325" s="162">
        <v>15260000</v>
      </c>
      <c r="X325" s="163">
        <v>44054</v>
      </c>
      <c r="Y325" s="163">
        <v>44055</v>
      </c>
      <c r="Z325" s="163">
        <v>44196</v>
      </c>
      <c r="AA325" s="145">
        <v>150</v>
      </c>
      <c r="AB325" s="145"/>
      <c r="AC325" s="145"/>
      <c r="AD325" s="164"/>
      <c r="AE325" s="165"/>
      <c r="AF325" s="163"/>
      <c r="AG325" s="157"/>
      <c r="AH325" s="146"/>
      <c r="AI325" s="146"/>
      <c r="AJ325" s="146" t="s">
        <v>1471</v>
      </c>
      <c r="AK325" s="146"/>
      <c r="AL325" s="166">
        <f t="shared" si="9"/>
        <v>0.72666666666666668</v>
      </c>
      <c r="AM325" s="177">
        <f>IF(SUMPRODUCT((A$14:A325=A325)*(B$14:B325=B325)*(D$14:D325=D325))&gt;1,0,1)</f>
        <v>1</v>
      </c>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c r="CV325" s="178"/>
      <c r="CW325" s="178"/>
      <c r="CX325" s="178"/>
      <c r="CY325" s="178"/>
      <c r="CZ325" s="178"/>
      <c r="DA325" s="178"/>
      <c r="DB325" s="178"/>
      <c r="DC325" s="178"/>
      <c r="DD325" s="178"/>
      <c r="DE325" s="178"/>
      <c r="DF325" s="178"/>
      <c r="DG325" s="178"/>
      <c r="DH325" s="178"/>
      <c r="DI325" s="178"/>
      <c r="DJ325" s="178"/>
      <c r="DK325" s="178"/>
      <c r="DL325" s="178"/>
      <c r="DM325" s="178"/>
      <c r="DN325" s="178"/>
      <c r="DO325" s="178"/>
      <c r="DP325" s="178"/>
      <c r="DQ325" s="178"/>
      <c r="DR325" s="178"/>
      <c r="DS325" s="178"/>
      <c r="DT325" s="178"/>
      <c r="DU325" s="178"/>
      <c r="DV325" s="178"/>
      <c r="DW325" s="178"/>
      <c r="DX325" s="178"/>
      <c r="DY325" s="178"/>
      <c r="DZ325" s="178"/>
      <c r="EA325" s="178"/>
      <c r="EB325" s="178"/>
      <c r="EC325" s="178"/>
      <c r="ED325" s="178"/>
      <c r="EE325" s="178"/>
      <c r="EF325" s="178"/>
      <c r="EG325" s="178"/>
      <c r="EH325" s="178"/>
      <c r="EI325" s="178"/>
      <c r="EJ325" s="178"/>
      <c r="EK325" s="178"/>
      <c r="EL325" s="178"/>
      <c r="EM325" s="178"/>
      <c r="EN325" s="178"/>
      <c r="EO325" s="178"/>
      <c r="EP325" s="178"/>
      <c r="EQ325" s="178"/>
      <c r="ER325" s="178"/>
      <c r="ES325" s="178"/>
      <c r="ET325" s="178"/>
      <c r="EU325" s="178"/>
      <c r="EV325" s="178"/>
      <c r="EW325" s="178"/>
      <c r="EX325" s="178"/>
      <c r="EY325" s="178"/>
      <c r="EZ325" s="178"/>
      <c r="FA325" s="178"/>
      <c r="FB325" s="178"/>
      <c r="FC325" s="178"/>
      <c r="FD325" s="178"/>
      <c r="FE325" s="178"/>
      <c r="FF325" s="178"/>
      <c r="FG325" s="178"/>
      <c r="FH325" s="178"/>
      <c r="FI325" s="178"/>
      <c r="FJ325" s="178"/>
      <c r="FK325" s="178"/>
      <c r="FL325" s="178"/>
      <c r="FM325" s="178"/>
      <c r="FN325" s="178"/>
      <c r="FO325" s="178"/>
      <c r="FP325" s="178"/>
      <c r="FQ325" s="178"/>
      <c r="FR325" s="178"/>
      <c r="FS325" s="178"/>
      <c r="FT325" s="178"/>
      <c r="FU325" s="178"/>
      <c r="FV325" s="178"/>
    </row>
    <row r="326" spans="1:178" ht="45" customHeight="1" x14ac:dyDescent="0.25">
      <c r="A326" s="146">
        <v>2442020</v>
      </c>
      <c r="B326" s="145">
        <v>2020</v>
      </c>
      <c r="C326" s="144" t="s">
        <v>345</v>
      </c>
      <c r="D326" s="148" t="s">
        <v>1615</v>
      </c>
      <c r="E326" s="150" t="s">
        <v>137</v>
      </c>
      <c r="F326" s="148" t="s">
        <v>32</v>
      </c>
      <c r="G326" s="149" t="s">
        <v>158</v>
      </c>
      <c r="H326" s="150" t="s">
        <v>600</v>
      </c>
      <c r="I326" s="151" t="s">
        <v>132</v>
      </c>
      <c r="J326" s="152" t="s">
        <v>352</v>
      </c>
      <c r="K326" s="153">
        <v>45</v>
      </c>
      <c r="L326" s="154" t="str">
        <f>IF(ISERROR(VLOOKUP(K326,Eje_Pilar_Prop!$C$2:$E$104,2,FALSE))," ",VLOOKUP(K326,Eje_Pilar_Prop!$C$2:$E$104,2,FALSE))</f>
        <v>Gobernanza e influencia local, regional e internacional</v>
      </c>
      <c r="M326" s="154" t="str">
        <f>IF(ISERROR(VLOOKUP(K326,Eje_Pilar_Prop!$C$2:$E$104,3,FALSE))," ",VLOOKUP(K326,Eje_Pilar_Prop!$C$2:$E$104,3,FALSE))</f>
        <v>Eje Transversal 4 Gobierno Legitimo, Fortalecimiento Local y Eficiencia</v>
      </c>
      <c r="N326" s="155" t="s">
        <v>874</v>
      </c>
      <c r="O326" s="164">
        <v>52989234</v>
      </c>
      <c r="P326" s="150" t="s">
        <v>902</v>
      </c>
      <c r="Q326" s="157">
        <v>21000000</v>
      </c>
      <c r="R326" s="158"/>
      <c r="S326" s="159"/>
      <c r="T326" s="160"/>
      <c r="U326" s="157"/>
      <c r="V326" s="161">
        <f t="shared" si="10"/>
        <v>21000000</v>
      </c>
      <c r="W326" s="162">
        <v>15260000</v>
      </c>
      <c r="X326" s="163">
        <v>44053</v>
      </c>
      <c r="Y326" s="163">
        <v>44055</v>
      </c>
      <c r="Z326" s="163">
        <v>44196</v>
      </c>
      <c r="AA326" s="145">
        <v>150</v>
      </c>
      <c r="AB326" s="145"/>
      <c r="AC326" s="145"/>
      <c r="AD326" s="164"/>
      <c r="AE326" s="165"/>
      <c r="AF326" s="163"/>
      <c r="AG326" s="157"/>
      <c r="AH326" s="146"/>
      <c r="AI326" s="146"/>
      <c r="AJ326" s="146" t="s">
        <v>1471</v>
      </c>
      <c r="AK326" s="146"/>
      <c r="AL326" s="166">
        <f t="shared" si="9"/>
        <v>0.72666666666666668</v>
      </c>
      <c r="AM326" s="177">
        <f>IF(SUMPRODUCT((A$14:A326=A326)*(B$14:B326=B326)*(D$14:D326=D326))&gt;1,0,1)</f>
        <v>1</v>
      </c>
      <c r="AN326" s="178"/>
      <c r="AO326" s="178"/>
      <c r="AP326" s="178"/>
      <c r="AQ326" s="178"/>
      <c r="AR326" s="178"/>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c r="CV326" s="178"/>
      <c r="CW326" s="178"/>
      <c r="CX326" s="178"/>
      <c r="CY326" s="178"/>
      <c r="CZ326" s="178"/>
      <c r="DA326" s="178"/>
      <c r="DB326" s="178"/>
      <c r="DC326" s="178"/>
      <c r="DD326" s="178"/>
      <c r="DE326" s="178"/>
      <c r="DF326" s="178"/>
      <c r="DG326" s="178"/>
      <c r="DH326" s="178"/>
      <c r="DI326" s="178"/>
      <c r="DJ326" s="178"/>
      <c r="DK326" s="178"/>
      <c r="DL326" s="178"/>
      <c r="DM326" s="178"/>
      <c r="DN326" s="178"/>
      <c r="DO326" s="178"/>
      <c r="DP326" s="178"/>
      <c r="DQ326" s="178"/>
      <c r="DR326" s="178"/>
      <c r="DS326" s="178"/>
      <c r="DT326" s="178"/>
      <c r="DU326" s="178"/>
      <c r="DV326" s="178"/>
      <c r="DW326" s="178"/>
      <c r="DX326" s="178"/>
      <c r="DY326" s="178"/>
      <c r="DZ326" s="178"/>
      <c r="EA326" s="178"/>
      <c r="EB326" s="178"/>
      <c r="EC326" s="178"/>
      <c r="ED326" s="178"/>
      <c r="EE326" s="178"/>
      <c r="EF326" s="178"/>
      <c r="EG326" s="178"/>
      <c r="EH326" s="178"/>
      <c r="EI326" s="178"/>
      <c r="EJ326" s="178"/>
      <c r="EK326" s="178"/>
      <c r="EL326" s="178"/>
      <c r="EM326" s="178"/>
      <c r="EN326" s="178"/>
      <c r="EO326" s="178"/>
      <c r="EP326" s="178"/>
      <c r="EQ326" s="178"/>
      <c r="ER326" s="178"/>
      <c r="ES326" s="178"/>
      <c r="ET326" s="178"/>
      <c r="EU326" s="178"/>
      <c r="EV326" s="178"/>
      <c r="EW326" s="178"/>
      <c r="EX326" s="178"/>
      <c r="EY326" s="178"/>
      <c r="EZ326" s="178"/>
      <c r="FA326" s="178"/>
      <c r="FB326" s="178"/>
      <c r="FC326" s="178"/>
      <c r="FD326" s="178"/>
      <c r="FE326" s="178"/>
      <c r="FF326" s="178"/>
      <c r="FG326" s="178"/>
      <c r="FH326" s="178"/>
      <c r="FI326" s="178"/>
      <c r="FJ326" s="178"/>
      <c r="FK326" s="178"/>
      <c r="FL326" s="178"/>
      <c r="FM326" s="178"/>
      <c r="FN326" s="178"/>
      <c r="FO326" s="178"/>
      <c r="FP326" s="178"/>
      <c r="FQ326" s="178"/>
      <c r="FR326" s="178"/>
      <c r="FS326" s="178"/>
      <c r="FT326" s="178"/>
      <c r="FU326" s="178"/>
      <c r="FV326" s="178"/>
    </row>
    <row r="327" spans="1:178" ht="45" customHeight="1" x14ac:dyDescent="0.25">
      <c r="A327" s="146">
        <v>2452020</v>
      </c>
      <c r="B327" s="145">
        <v>2020</v>
      </c>
      <c r="C327" s="144" t="s">
        <v>345</v>
      </c>
      <c r="D327" s="148" t="s">
        <v>1616</v>
      </c>
      <c r="E327" s="150" t="s">
        <v>137</v>
      </c>
      <c r="F327" s="148" t="s">
        <v>32</v>
      </c>
      <c r="G327" s="149" t="s">
        <v>158</v>
      </c>
      <c r="H327" s="150" t="s">
        <v>599</v>
      </c>
      <c r="I327" s="151" t="s">
        <v>132</v>
      </c>
      <c r="J327" s="152" t="s">
        <v>352</v>
      </c>
      <c r="K327" s="153">
        <v>3</v>
      </c>
      <c r="L327" s="154" t="str">
        <f>IF(ISERROR(VLOOKUP(K327,Eje_Pilar_Prop!$C$2:$E$104,2,FALSE))," ",VLOOKUP(K327,Eje_Pilar_Prop!$C$2:$E$104,2,FALSE))</f>
        <v>Igualdad y autonomía para una Bogotá incluyente</v>
      </c>
      <c r="M327" s="154" t="str">
        <f>IF(ISERROR(VLOOKUP(K327,Eje_Pilar_Prop!$C$2:$E$104,3,FALSE))," ",VLOOKUP(K327,Eje_Pilar_Prop!$C$2:$E$104,3,FALSE))</f>
        <v>Pilar 1 Igualdad de Calidad de Vida</v>
      </c>
      <c r="N327" s="155" t="s">
        <v>875</v>
      </c>
      <c r="O327" s="164">
        <v>52182739</v>
      </c>
      <c r="P327" s="150" t="s">
        <v>1159</v>
      </c>
      <c r="Q327" s="157">
        <v>21000000</v>
      </c>
      <c r="R327" s="158"/>
      <c r="S327" s="159"/>
      <c r="T327" s="160"/>
      <c r="U327" s="157"/>
      <c r="V327" s="161">
        <f t="shared" si="10"/>
        <v>21000000</v>
      </c>
      <c r="W327" s="162">
        <v>10920000</v>
      </c>
      <c r="X327" s="163">
        <v>44053</v>
      </c>
      <c r="Y327" s="163">
        <v>44056</v>
      </c>
      <c r="Z327" s="163">
        <v>44196</v>
      </c>
      <c r="AA327" s="145">
        <v>150</v>
      </c>
      <c r="AB327" s="145"/>
      <c r="AC327" s="145"/>
      <c r="AD327" s="164"/>
      <c r="AE327" s="165"/>
      <c r="AF327" s="163"/>
      <c r="AG327" s="157"/>
      <c r="AH327" s="146"/>
      <c r="AI327" s="146"/>
      <c r="AJ327" s="146" t="s">
        <v>1471</v>
      </c>
      <c r="AK327" s="146"/>
      <c r="AL327" s="166">
        <f t="shared" si="9"/>
        <v>0.52</v>
      </c>
      <c r="AM327" s="177">
        <f>IF(SUMPRODUCT((A$14:A327=A327)*(B$14:B327=B327)*(D$14:D327=D327))&gt;1,0,1)</f>
        <v>1</v>
      </c>
      <c r="AN327" s="178"/>
      <c r="AO327" s="178"/>
      <c r="AP327" s="178"/>
      <c r="AQ327" s="178"/>
      <c r="AR327" s="178"/>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c r="CV327" s="178"/>
      <c r="CW327" s="178"/>
      <c r="CX327" s="178"/>
      <c r="CY327" s="178"/>
      <c r="CZ327" s="178"/>
      <c r="DA327" s="178"/>
      <c r="DB327" s="178"/>
      <c r="DC327" s="178"/>
      <c r="DD327" s="178"/>
      <c r="DE327" s="178"/>
      <c r="DF327" s="178"/>
      <c r="DG327" s="178"/>
      <c r="DH327" s="178"/>
      <c r="DI327" s="178"/>
      <c r="DJ327" s="178"/>
      <c r="DK327" s="178"/>
      <c r="DL327" s="178"/>
      <c r="DM327" s="178"/>
      <c r="DN327" s="178"/>
      <c r="DO327" s="178"/>
      <c r="DP327" s="178"/>
      <c r="DQ327" s="178"/>
      <c r="DR327" s="178"/>
      <c r="DS327" s="178"/>
      <c r="DT327" s="178"/>
      <c r="DU327" s="178"/>
      <c r="DV327" s="178"/>
      <c r="DW327" s="178"/>
      <c r="DX327" s="178"/>
      <c r="DY327" s="178"/>
      <c r="DZ327" s="178"/>
      <c r="EA327" s="178"/>
      <c r="EB327" s="178"/>
      <c r="EC327" s="178"/>
      <c r="ED327" s="178"/>
      <c r="EE327" s="178"/>
      <c r="EF327" s="178"/>
      <c r="EG327" s="178"/>
      <c r="EH327" s="178"/>
      <c r="EI327" s="178"/>
      <c r="EJ327" s="178"/>
      <c r="EK327" s="178"/>
      <c r="EL327" s="178"/>
      <c r="EM327" s="178"/>
      <c r="EN327" s="178"/>
      <c r="EO327" s="178"/>
      <c r="EP327" s="178"/>
      <c r="EQ327" s="178"/>
      <c r="ER327" s="178"/>
      <c r="ES327" s="178"/>
      <c r="ET327" s="178"/>
      <c r="EU327" s="178"/>
      <c r="EV327" s="178"/>
      <c r="EW327" s="178"/>
      <c r="EX327" s="178"/>
      <c r="EY327" s="178"/>
      <c r="EZ327" s="178"/>
      <c r="FA327" s="178"/>
      <c r="FB327" s="178"/>
      <c r="FC327" s="178"/>
      <c r="FD327" s="178"/>
      <c r="FE327" s="178"/>
      <c r="FF327" s="178"/>
      <c r="FG327" s="178"/>
      <c r="FH327" s="178"/>
      <c r="FI327" s="178"/>
      <c r="FJ327" s="178"/>
      <c r="FK327" s="178"/>
      <c r="FL327" s="178"/>
      <c r="FM327" s="178"/>
      <c r="FN327" s="178"/>
      <c r="FO327" s="178"/>
      <c r="FP327" s="178"/>
      <c r="FQ327" s="178"/>
      <c r="FR327" s="178"/>
      <c r="FS327" s="178"/>
      <c r="FT327" s="178"/>
      <c r="FU327" s="178"/>
      <c r="FV327" s="178"/>
    </row>
    <row r="328" spans="1:178" ht="45" customHeight="1" x14ac:dyDescent="0.25">
      <c r="A328" s="146">
        <v>2472020</v>
      </c>
      <c r="B328" s="145">
        <v>2020</v>
      </c>
      <c r="C328" s="144" t="s">
        <v>345</v>
      </c>
      <c r="D328" s="148" t="s">
        <v>1617</v>
      </c>
      <c r="E328" s="150" t="s">
        <v>137</v>
      </c>
      <c r="F328" s="148" t="s">
        <v>32</v>
      </c>
      <c r="G328" s="149" t="s">
        <v>158</v>
      </c>
      <c r="H328" s="150" t="s">
        <v>598</v>
      </c>
      <c r="I328" s="151" t="s">
        <v>132</v>
      </c>
      <c r="J328" s="152" t="s">
        <v>352</v>
      </c>
      <c r="K328" s="153">
        <v>45</v>
      </c>
      <c r="L328" s="154" t="str">
        <f>IF(ISERROR(VLOOKUP(K328,Eje_Pilar_Prop!$C$2:$E$104,2,FALSE))," ",VLOOKUP(K328,Eje_Pilar_Prop!$C$2:$E$104,2,FALSE))</f>
        <v>Gobernanza e influencia local, regional e internacional</v>
      </c>
      <c r="M328" s="154" t="str">
        <f>IF(ISERROR(VLOOKUP(K328,Eje_Pilar_Prop!$C$2:$E$104,3,FALSE))," ",VLOOKUP(K328,Eje_Pilar_Prop!$C$2:$E$104,3,FALSE))</f>
        <v>Eje Transversal 4 Gobierno Legitimo, Fortalecimiento Local y Eficiencia</v>
      </c>
      <c r="N328" s="155" t="s">
        <v>876</v>
      </c>
      <c r="O328" s="164">
        <v>1032459869</v>
      </c>
      <c r="P328" s="150" t="s">
        <v>907</v>
      </c>
      <c r="Q328" s="157">
        <v>21000000</v>
      </c>
      <c r="R328" s="158"/>
      <c r="S328" s="159"/>
      <c r="T328" s="160">
        <v>1</v>
      </c>
      <c r="U328" s="157">
        <v>2520000</v>
      </c>
      <c r="V328" s="161">
        <f t="shared" si="10"/>
        <v>23520000</v>
      </c>
      <c r="W328" s="162">
        <v>15120000</v>
      </c>
      <c r="X328" s="163">
        <v>44055</v>
      </c>
      <c r="Y328" s="163">
        <v>44056</v>
      </c>
      <c r="Z328" s="163">
        <v>44227</v>
      </c>
      <c r="AA328" s="145">
        <v>150</v>
      </c>
      <c r="AB328" s="145">
        <v>1</v>
      </c>
      <c r="AC328" s="145">
        <v>30</v>
      </c>
      <c r="AD328" s="164"/>
      <c r="AE328" s="165"/>
      <c r="AF328" s="163"/>
      <c r="AG328" s="157"/>
      <c r="AH328" s="146"/>
      <c r="AI328" s="146" t="s">
        <v>1471</v>
      </c>
      <c r="AJ328" s="146"/>
      <c r="AK328" s="146"/>
      <c r="AL328" s="166">
        <f t="shared" si="9"/>
        <v>0.6428571428571429</v>
      </c>
      <c r="AM328" s="177">
        <f>IF(SUMPRODUCT((A$14:A328=A328)*(B$14:B328=B328)*(D$14:D328=D328))&gt;1,0,1)</f>
        <v>1</v>
      </c>
      <c r="AN328" s="178"/>
      <c r="AO328" s="178"/>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c r="CV328" s="178"/>
      <c r="CW328" s="178"/>
      <c r="CX328" s="178"/>
      <c r="CY328" s="178"/>
      <c r="CZ328" s="178"/>
      <c r="DA328" s="178"/>
      <c r="DB328" s="178"/>
      <c r="DC328" s="178"/>
      <c r="DD328" s="178"/>
      <c r="DE328" s="178"/>
      <c r="DF328" s="178"/>
      <c r="DG328" s="178"/>
      <c r="DH328" s="178"/>
      <c r="DI328" s="178"/>
      <c r="DJ328" s="178"/>
      <c r="DK328" s="178"/>
      <c r="DL328" s="178"/>
      <c r="DM328" s="178"/>
      <c r="DN328" s="178"/>
      <c r="DO328" s="178"/>
      <c r="DP328" s="178"/>
      <c r="DQ328" s="178"/>
      <c r="DR328" s="178"/>
      <c r="DS328" s="178"/>
      <c r="DT328" s="178"/>
      <c r="DU328" s="178"/>
      <c r="DV328" s="178"/>
      <c r="DW328" s="178"/>
      <c r="DX328" s="178"/>
      <c r="DY328" s="178"/>
      <c r="DZ328" s="178"/>
      <c r="EA328" s="178"/>
      <c r="EB328" s="178"/>
      <c r="EC328" s="178"/>
      <c r="ED328" s="178"/>
      <c r="EE328" s="178"/>
      <c r="EF328" s="178"/>
      <c r="EG328" s="178"/>
      <c r="EH328" s="178"/>
      <c r="EI328" s="178"/>
      <c r="EJ328" s="178"/>
      <c r="EK328" s="178"/>
      <c r="EL328" s="178"/>
      <c r="EM328" s="178"/>
      <c r="EN328" s="178"/>
      <c r="EO328" s="178"/>
      <c r="EP328" s="178"/>
      <c r="EQ328" s="178"/>
      <c r="ER328" s="178"/>
      <c r="ES328" s="178"/>
      <c r="ET328" s="178"/>
      <c r="EU328" s="178"/>
      <c r="EV328" s="178"/>
      <c r="EW328" s="178"/>
      <c r="EX328" s="178"/>
      <c r="EY328" s="178"/>
      <c r="EZ328" s="178"/>
      <c r="FA328" s="178"/>
      <c r="FB328" s="178"/>
      <c r="FC328" s="178"/>
      <c r="FD328" s="178"/>
      <c r="FE328" s="178"/>
      <c r="FF328" s="178"/>
      <c r="FG328" s="178"/>
      <c r="FH328" s="178"/>
      <c r="FI328" s="178"/>
      <c r="FJ328" s="178"/>
      <c r="FK328" s="178"/>
      <c r="FL328" s="178"/>
      <c r="FM328" s="178"/>
      <c r="FN328" s="178"/>
      <c r="FO328" s="178"/>
      <c r="FP328" s="178"/>
      <c r="FQ328" s="178"/>
      <c r="FR328" s="178"/>
      <c r="FS328" s="178"/>
      <c r="FT328" s="178"/>
      <c r="FU328" s="178"/>
      <c r="FV328" s="178"/>
    </row>
    <row r="329" spans="1:178" ht="45" customHeight="1" x14ac:dyDescent="0.25">
      <c r="A329" s="146">
        <v>2482020</v>
      </c>
      <c r="B329" s="145">
        <v>2020</v>
      </c>
      <c r="C329" s="144" t="s">
        <v>345</v>
      </c>
      <c r="D329" s="148" t="s">
        <v>1617</v>
      </c>
      <c r="E329" s="150" t="s">
        <v>137</v>
      </c>
      <c r="F329" s="148" t="s">
        <v>32</v>
      </c>
      <c r="G329" s="149" t="s">
        <v>158</v>
      </c>
      <c r="H329" s="150" t="s">
        <v>597</v>
      </c>
      <c r="I329" s="151" t="s">
        <v>132</v>
      </c>
      <c r="J329" s="152" t="s">
        <v>352</v>
      </c>
      <c r="K329" s="153">
        <v>45</v>
      </c>
      <c r="L329" s="154" t="str">
        <f>IF(ISERROR(VLOOKUP(K329,Eje_Pilar_Prop!$C$2:$E$104,2,FALSE))," ",VLOOKUP(K329,Eje_Pilar_Prop!$C$2:$E$104,2,FALSE))</f>
        <v>Gobernanza e influencia local, regional e internacional</v>
      </c>
      <c r="M329" s="154" t="str">
        <f>IF(ISERROR(VLOOKUP(K329,Eje_Pilar_Prop!$C$2:$E$104,3,FALSE))," ",VLOOKUP(K329,Eje_Pilar_Prop!$C$2:$E$104,3,FALSE))</f>
        <v>Eje Transversal 4 Gobierno Legitimo, Fortalecimiento Local y Eficiencia</v>
      </c>
      <c r="N329" s="155" t="s">
        <v>876</v>
      </c>
      <c r="O329" s="164">
        <v>53064832</v>
      </c>
      <c r="P329" s="150" t="s">
        <v>908</v>
      </c>
      <c r="Q329" s="157">
        <v>21000000</v>
      </c>
      <c r="R329" s="158"/>
      <c r="S329" s="159"/>
      <c r="T329" s="160"/>
      <c r="U329" s="157"/>
      <c r="V329" s="161">
        <f t="shared" si="10"/>
        <v>21000000</v>
      </c>
      <c r="W329" s="162">
        <v>15120000</v>
      </c>
      <c r="X329" s="163">
        <v>44055</v>
      </c>
      <c r="Y329" s="163">
        <v>44056</v>
      </c>
      <c r="Z329" s="163">
        <v>44196</v>
      </c>
      <c r="AA329" s="145">
        <v>150</v>
      </c>
      <c r="AB329" s="145"/>
      <c r="AC329" s="145"/>
      <c r="AD329" s="164"/>
      <c r="AE329" s="165"/>
      <c r="AF329" s="163"/>
      <c r="AG329" s="157"/>
      <c r="AH329" s="146"/>
      <c r="AI329" s="146"/>
      <c r="AJ329" s="146" t="s">
        <v>1471</v>
      </c>
      <c r="AK329" s="146"/>
      <c r="AL329" s="166">
        <f t="shared" si="9"/>
        <v>0.72</v>
      </c>
      <c r="AM329" s="177">
        <f>IF(SUMPRODUCT((A$14:A329=A329)*(B$14:B329=B329)*(D$14:D329=D329))&gt;1,0,1)</f>
        <v>1</v>
      </c>
      <c r="AN329" s="178"/>
      <c r="AO329" s="178"/>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c r="CV329" s="178"/>
      <c r="CW329" s="178"/>
      <c r="CX329" s="178"/>
      <c r="CY329" s="178"/>
      <c r="CZ329" s="178"/>
      <c r="DA329" s="178"/>
      <c r="DB329" s="178"/>
      <c r="DC329" s="178"/>
      <c r="DD329" s="178"/>
      <c r="DE329" s="178"/>
      <c r="DF329" s="178"/>
      <c r="DG329" s="178"/>
      <c r="DH329" s="178"/>
      <c r="DI329" s="178"/>
      <c r="DJ329" s="178"/>
      <c r="DK329" s="178"/>
      <c r="DL329" s="178"/>
      <c r="DM329" s="178"/>
      <c r="DN329" s="178"/>
      <c r="DO329" s="178"/>
      <c r="DP329" s="178"/>
      <c r="DQ329" s="178"/>
      <c r="DR329" s="178"/>
      <c r="DS329" s="178"/>
      <c r="DT329" s="178"/>
      <c r="DU329" s="178"/>
      <c r="DV329" s="178"/>
      <c r="DW329" s="178"/>
      <c r="DX329" s="178"/>
      <c r="DY329" s="178"/>
      <c r="DZ329" s="178"/>
      <c r="EA329" s="178"/>
      <c r="EB329" s="178"/>
      <c r="EC329" s="178"/>
      <c r="ED329" s="178"/>
      <c r="EE329" s="178"/>
      <c r="EF329" s="178"/>
      <c r="EG329" s="178"/>
      <c r="EH329" s="178"/>
      <c r="EI329" s="178"/>
      <c r="EJ329" s="178"/>
      <c r="EK329" s="178"/>
      <c r="EL329" s="178"/>
      <c r="EM329" s="178"/>
      <c r="EN329" s="178"/>
      <c r="EO329" s="178"/>
      <c r="EP329" s="178"/>
      <c r="EQ329" s="178"/>
      <c r="ER329" s="178"/>
      <c r="ES329" s="178"/>
      <c r="ET329" s="178"/>
      <c r="EU329" s="178"/>
      <c r="EV329" s="178"/>
      <c r="EW329" s="178"/>
      <c r="EX329" s="178"/>
      <c r="EY329" s="178"/>
      <c r="EZ329" s="178"/>
      <c r="FA329" s="178"/>
      <c r="FB329" s="178"/>
      <c r="FC329" s="178"/>
      <c r="FD329" s="178"/>
      <c r="FE329" s="178"/>
      <c r="FF329" s="178"/>
      <c r="FG329" s="178"/>
      <c r="FH329" s="178"/>
      <c r="FI329" s="178"/>
      <c r="FJ329" s="178"/>
      <c r="FK329" s="178"/>
      <c r="FL329" s="178"/>
      <c r="FM329" s="178"/>
      <c r="FN329" s="178"/>
      <c r="FO329" s="178"/>
      <c r="FP329" s="178"/>
      <c r="FQ329" s="178"/>
      <c r="FR329" s="178"/>
      <c r="FS329" s="178"/>
      <c r="FT329" s="178"/>
      <c r="FU329" s="178"/>
      <c r="FV329" s="178"/>
    </row>
    <row r="330" spans="1:178" ht="45" customHeight="1" x14ac:dyDescent="0.25">
      <c r="A330" s="146">
        <v>2492020</v>
      </c>
      <c r="B330" s="145">
        <v>2020</v>
      </c>
      <c r="C330" s="144" t="s">
        <v>345</v>
      </c>
      <c r="D330" s="148" t="s">
        <v>1614</v>
      </c>
      <c r="E330" s="150" t="s">
        <v>137</v>
      </c>
      <c r="F330" s="148" t="s">
        <v>32</v>
      </c>
      <c r="G330" s="149" t="s">
        <v>158</v>
      </c>
      <c r="H330" s="150" t="s">
        <v>596</v>
      </c>
      <c r="I330" s="151" t="s">
        <v>132</v>
      </c>
      <c r="J330" s="152" t="s">
        <v>352</v>
      </c>
      <c r="K330" s="153">
        <v>45</v>
      </c>
      <c r="L330" s="154" t="str">
        <f>IF(ISERROR(VLOOKUP(K330,Eje_Pilar_Prop!$C$2:$E$104,2,FALSE))," ",VLOOKUP(K330,Eje_Pilar_Prop!$C$2:$E$104,2,FALSE))</f>
        <v>Gobernanza e influencia local, regional e internacional</v>
      </c>
      <c r="M330" s="154" t="str">
        <f>IF(ISERROR(VLOOKUP(K330,Eje_Pilar_Prop!$C$2:$E$104,3,FALSE))," ",VLOOKUP(K330,Eje_Pilar_Prop!$C$2:$E$104,3,FALSE))</f>
        <v>Eje Transversal 4 Gobierno Legitimo, Fortalecimiento Local y Eficiencia</v>
      </c>
      <c r="N330" s="155" t="s">
        <v>874</v>
      </c>
      <c r="O330" s="164">
        <v>1058970570</v>
      </c>
      <c r="P330" s="150" t="s">
        <v>1160</v>
      </c>
      <c r="Q330" s="157">
        <v>21000000</v>
      </c>
      <c r="R330" s="158"/>
      <c r="S330" s="159"/>
      <c r="T330" s="160"/>
      <c r="U330" s="157"/>
      <c r="V330" s="161">
        <f t="shared" si="10"/>
        <v>21000000</v>
      </c>
      <c r="W330" s="162">
        <v>8960000</v>
      </c>
      <c r="X330" s="163">
        <v>44064</v>
      </c>
      <c r="Y330" s="163">
        <v>44070</v>
      </c>
      <c r="Z330" s="163">
        <v>44196</v>
      </c>
      <c r="AA330" s="145">
        <v>150</v>
      </c>
      <c r="AB330" s="145"/>
      <c r="AC330" s="145"/>
      <c r="AD330" s="164"/>
      <c r="AE330" s="165"/>
      <c r="AF330" s="163"/>
      <c r="AG330" s="157"/>
      <c r="AH330" s="146"/>
      <c r="AI330" s="146"/>
      <c r="AJ330" s="146" t="s">
        <v>1471</v>
      </c>
      <c r="AK330" s="146"/>
      <c r="AL330" s="166">
        <f t="shared" si="9"/>
        <v>0.42666666666666669</v>
      </c>
      <c r="AM330" s="177">
        <f>IF(SUMPRODUCT((A$14:A330=A330)*(B$14:B330=B330)*(D$14:D330=D330))&gt;1,0,1)</f>
        <v>1</v>
      </c>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c r="CV330" s="178"/>
      <c r="CW330" s="178"/>
      <c r="CX330" s="178"/>
      <c r="CY330" s="178"/>
      <c r="CZ330" s="178"/>
      <c r="DA330" s="178"/>
      <c r="DB330" s="178"/>
      <c r="DC330" s="178"/>
      <c r="DD330" s="178"/>
      <c r="DE330" s="178"/>
      <c r="DF330" s="178"/>
      <c r="DG330" s="178"/>
      <c r="DH330" s="178"/>
      <c r="DI330" s="178"/>
      <c r="DJ330" s="178"/>
      <c r="DK330" s="178"/>
      <c r="DL330" s="178"/>
      <c r="DM330" s="178"/>
      <c r="DN330" s="178"/>
      <c r="DO330" s="178"/>
      <c r="DP330" s="178"/>
      <c r="DQ330" s="178"/>
      <c r="DR330" s="178"/>
      <c r="DS330" s="178"/>
      <c r="DT330" s="178"/>
      <c r="DU330" s="178"/>
      <c r="DV330" s="178"/>
      <c r="DW330" s="178"/>
      <c r="DX330" s="178"/>
      <c r="DY330" s="178"/>
      <c r="DZ330" s="178"/>
      <c r="EA330" s="178"/>
      <c r="EB330" s="178"/>
      <c r="EC330" s="178"/>
      <c r="ED330" s="178"/>
      <c r="EE330" s="178"/>
      <c r="EF330" s="178"/>
      <c r="EG330" s="178"/>
      <c r="EH330" s="178"/>
      <c r="EI330" s="178"/>
      <c r="EJ330" s="178"/>
      <c r="EK330" s="178"/>
      <c r="EL330" s="178"/>
      <c r="EM330" s="178"/>
      <c r="EN330" s="178"/>
      <c r="EO330" s="178"/>
      <c r="EP330" s="178"/>
      <c r="EQ330" s="178"/>
      <c r="ER330" s="178"/>
      <c r="ES330" s="178"/>
      <c r="ET330" s="178"/>
      <c r="EU330" s="178"/>
      <c r="EV330" s="178"/>
      <c r="EW330" s="178"/>
      <c r="EX330" s="178"/>
      <c r="EY330" s="178"/>
      <c r="EZ330" s="178"/>
      <c r="FA330" s="178"/>
      <c r="FB330" s="178"/>
      <c r="FC330" s="178"/>
      <c r="FD330" s="178"/>
      <c r="FE330" s="178"/>
      <c r="FF330" s="178"/>
      <c r="FG330" s="178"/>
      <c r="FH330" s="178"/>
      <c r="FI330" s="178"/>
      <c r="FJ330" s="178"/>
      <c r="FK330" s="178"/>
      <c r="FL330" s="178"/>
      <c r="FM330" s="178"/>
      <c r="FN330" s="178"/>
      <c r="FO330" s="178"/>
      <c r="FP330" s="178"/>
      <c r="FQ330" s="178"/>
      <c r="FR330" s="178"/>
      <c r="FS330" s="178"/>
      <c r="FT330" s="178"/>
      <c r="FU330" s="178"/>
      <c r="FV330" s="178"/>
    </row>
    <row r="331" spans="1:178" ht="45" customHeight="1" x14ac:dyDescent="0.25">
      <c r="A331" s="146">
        <v>2502020</v>
      </c>
      <c r="B331" s="145">
        <v>2020</v>
      </c>
      <c r="C331" s="144" t="s">
        <v>345</v>
      </c>
      <c r="D331" s="148" t="s">
        <v>1614</v>
      </c>
      <c r="E331" s="150" t="s">
        <v>137</v>
      </c>
      <c r="F331" s="148" t="s">
        <v>32</v>
      </c>
      <c r="G331" s="149" t="s">
        <v>158</v>
      </c>
      <c r="H331" s="150" t="s">
        <v>595</v>
      </c>
      <c r="I331" s="151" t="s">
        <v>132</v>
      </c>
      <c r="J331" s="152" t="s">
        <v>352</v>
      </c>
      <c r="K331" s="153">
        <v>45</v>
      </c>
      <c r="L331" s="154" t="str">
        <f>IF(ISERROR(VLOOKUP(K331,Eje_Pilar_Prop!$C$2:$E$104,2,FALSE))," ",VLOOKUP(K331,Eje_Pilar_Prop!$C$2:$E$104,2,FALSE))</f>
        <v>Gobernanza e influencia local, regional e internacional</v>
      </c>
      <c r="M331" s="154" t="str">
        <f>IF(ISERROR(VLOOKUP(K331,Eje_Pilar_Prop!$C$2:$E$104,3,FALSE))," ",VLOOKUP(K331,Eje_Pilar_Prop!$C$2:$E$104,3,FALSE))</f>
        <v>Eje Transversal 4 Gobierno Legitimo, Fortalecimiento Local y Eficiencia</v>
      </c>
      <c r="N331" s="155" t="s">
        <v>874</v>
      </c>
      <c r="O331" s="164">
        <v>51991457</v>
      </c>
      <c r="P331" s="150" t="s">
        <v>1161</v>
      </c>
      <c r="Q331" s="157">
        <v>21000000</v>
      </c>
      <c r="R331" s="158"/>
      <c r="S331" s="159"/>
      <c r="T331" s="160"/>
      <c r="U331" s="157"/>
      <c r="V331" s="161">
        <f t="shared" si="10"/>
        <v>21000000</v>
      </c>
      <c r="W331" s="162">
        <v>14420000</v>
      </c>
      <c r="X331" s="163">
        <v>44056</v>
      </c>
      <c r="Y331" s="163">
        <v>44061</v>
      </c>
      <c r="Z331" s="163">
        <v>44196</v>
      </c>
      <c r="AA331" s="145">
        <v>150</v>
      </c>
      <c r="AB331" s="145"/>
      <c r="AC331" s="145"/>
      <c r="AD331" s="164"/>
      <c r="AE331" s="165"/>
      <c r="AF331" s="163"/>
      <c r="AG331" s="157"/>
      <c r="AH331" s="146"/>
      <c r="AI331" s="146"/>
      <c r="AJ331" s="146" t="s">
        <v>1471</v>
      </c>
      <c r="AK331" s="146"/>
      <c r="AL331" s="166">
        <f t="shared" si="9"/>
        <v>0.68666666666666665</v>
      </c>
      <c r="AM331" s="177">
        <f>IF(SUMPRODUCT((A$14:A331=A331)*(B$14:B331=B331)*(D$14:D331=D331))&gt;1,0,1)</f>
        <v>1</v>
      </c>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c r="CV331" s="178"/>
      <c r="CW331" s="178"/>
      <c r="CX331" s="178"/>
      <c r="CY331" s="178"/>
      <c r="CZ331" s="178"/>
      <c r="DA331" s="178"/>
      <c r="DB331" s="178"/>
      <c r="DC331" s="178"/>
      <c r="DD331" s="178"/>
      <c r="DE331" s="178"/>
      <c r="DF331" s="178"/>
      <c r="DG331" s="178"/>
      <c r="DH331" s="178"/>
      <c r="DI331" s="178"/>
      <c r="DJ331" s="178"/>
      <c r="DK331" s="178"/>
      <c r="DL331" s="178"/>
      <c r="DM331" s="178"/>
      <c r="DN331" s="178"/>
      <c r="DO331" s="178"/>
      <c r="DP331" s="178"/>
      <c r="DQ331" s="178"/>
      <c r="DR331" s="178"/>
      <c r="DS331" s="178"/>
      <c r="DT331" s="178"/>
      <c r="DU331" s="178"/>
      <c r="DV331" s="178"/>
      <c r="DW331" s="178"/>
      <c r="DX331" s="178"/>
      <c r="DY331" s="178"/>
      <c r="DZ331" s="178"/>
      <c r="EA331" s="178"/>
      <c r="EB331" s="178"/>
      <c r="EC331" s="178"/>
      <c r="ED331" s="178"/>
      <c r="EE331" s="178"/>
      <c r="EF331" s="178"/>
      <c r="EG331" s="178"/>
      <c r="EH331" s="178"/>
      <c r="EI331" s="178"/>
      <c r="EJ331" s="178"/>
      <c r="EK331" s="178"/>
      <c r="EL331" s="178"/>
      <c r="EM331" s="178"/>
      <c r="EN331" s="178"/>
      <c r="EO331" s="178"/>
      <c r="EP331" s="178"/>
      <c r="EQ331" s="178"/>
      <c r="ER331" s="178"/>
      <c r="ES331" s="178"/>
      <c r="ET331" s="178"/>
      <c r="EU331" s="178"/>
      <c r="EV331" s="178"/>
      <c r="EW331" s="178"/>
      <c r="EX331" s="178"/>
      <c r="EY331" s="178"/>
      <c r="EZ331" s="178"/>
      <c r="FA331" s="178"/>
      <c r="FB331" s="178"/>
      <c r="FC331" s="178"/>
      <c r="FD331" s="178"/>
      <c r="FE331" s="178"/>
      <c r="FF331" s="178"/>
      <c r="FG331" s="178"/>
      <c r="FH331" s="178"/>
      <c r="FI331" s="178"/>
      <c r="FJ331" s="178"/>
      <c r="FK331" s="178"/>
      <c r="FL331" s="178"/>
      <c r="FM331" s="178"/>
      <c r="FN331" s="178"/>
      <c r="FO331" s="178"/>
      <c r="FP331" s="178"/>
      <c r="FQ331" s="178"/>
      <c r="FR331" s="178"/>
      <c r="FS331" s="178"/>
      <c r="FT331" s="178"/>
      <c r="FU331" s="178"/>
      <c r="FV331" s="178"/>
    </row>
    <row r="332" spans="1:178" ht="45" customHeight="1" x14ac:dyDescent="0.25">
      <c r="A332" s="146">
        <v>2512020</v>
      </c>
      <c r="B332" s="145">
        <v>2020</v>
      </c>
      <c r="C332" s="144" t="s">
        <v>345</v>
      </c>
      <c r="D332" s="148" t="s">
        <v>1614</v>
      </c>
      <c r="E332" s="150" t="s">
        <v>137</v>
      </c>
      <c r="F332" s="148" t="s">
        <v>32</v>
      </c>
      <c r="G332" s="149" t="s">
        <v>158</v>
      </c>
      <c r="H332" s="150" t="s">
        <v>594</v>
      </c>
      <c r="I332" s="151" t="s">
        <v>132</v>
      </c>
      <c r="J332" s="152" t="s">
        <v>352</v>
      </c>
      <c r="K332" s="153">
        <v>45</v>
      </c>
      <c r="L332" s="154" t="str">
        <f>IF(ISERROR(VLOOKUP(K332,Eje_Pilar_Prop!$C$2:$E$104,2,FALSE))," ",VLOOKUP(K332,Eje_Pilar_Prop!$C$2:$E$104,2,FALSE))</f>
        <v>Gobernanza e influencia local, regional e internacional</v>
      </c>
      <c r="M332" s="154" t="str">
        <f>IF(ISERROR(VLOOKUP(K332,Eje_Pilar_Prop!$C$2:$E$104,3,FALSE))," ",VLOOKUP(K332,Eje_Pilar_Prop!$C$2:$E$104,3,FALSE))</f>
        <v>Eje Transversal 4 Gobierno Legitimo, Fortalecimiento Local y Eficiencia</v>
      </c>
      <c r="N332" s="155" t="s">
        <v>874</v>
      </c>
      <c r="O332" s="156">
        <v>1016051968</v>
      </c>
      <c r="P332" s="150" t="s">
        <v>1162</v>
      </c>
      <c r="Q332" s="157">
        <v>21000000</v>
      </c>
      <c r="R332" s="158"/>
      <c r="S332" s="159"/>
      <c r="T332" s="160"/>
      <c r="U332" s="157"/>
      <c r="V332" s="161">
        <f t="shared" si="10"/>
        <v>21000000</v>
      </c>
      <c r="W332" s="162">
        <v>14980000</v>
      </c>
      <c r="X332" s="163">
        <v>44056</v>
      </c>
      <c r="Y332" s="163">
        <v>44057</v>
      </c>
      <c r="Z332" s="163">
        <v>44196</v>
      </c>
      <c r="AA332" s="145">
        <v>150</v>
      </c>
      <c r="AB332" s="145"/>
      <c r="AC332" s="145"/>
      <c r="AD332" s="164"/>
      <c r="AE332" s="165"/>
      <c r="AF332" s="163"/>
      <c r="AG332" s="157"/>
      <c r="AH332" s="146"/>
      <c r="AI332" s="146"/>
      <c r="AJ332" s="146" t="s">
        <v>1471</v>
      </c>
      <c r="AK332" s="146"/>
      <c r="AL332" s="166">
        <f t="shared" si="9"/>
        <v>0.71333333333333337</v>
      </c>
      <c r="AM332" s="177">
        <f>IF(SUMPRODUCT((A$14:A332=A332)*(B$14:B332=B332)*(D$14:D332=D332))&gt;1,0,1)</f>
        <v>1</v>
      </c>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c r="CV332" s="178"/>
      <c r="CW332" s="178"/>
      <c r="CX332" s="178"/>
      <c r="CY332" s="178"/>
      <c r="CZ332" s="178"/>
      <c r="DA332" s="178"/>
      <c r="DB332" s="178"/>
      <c r="DC332" s="178"/>
      <c r="DD332" s="178"/>
      <c r="DE332" s="178"/>
      <c r="DF332" s="178"/>
      <c r="DG332" s="178"/>
      <c r="DH332" s="178"/>
      <c r="DI332" s="178"/>
      <c r="DJ332" s="178"/>
      <c r="DK332" s="178"/>
      <c r="DL332" s="178"/>
      <c r="DM332" s="178"/>
      <c r="DN332" s="178"/>
      <c r="DO332" s="178"/>
      <c r="DP332" s="178"/>
      <c r="DQ332" s="178"/>
      <c r="DR332" s="178"/>
      <c r="DS332" s="178"/>
      <c r="DT332" s="178"/>
      <c r="DU332" s="178"/>
      <c r="DV332" s="178"/>
      <c r="DW332" s="178"/>
      <c r="DX332" s="178"/>
      <c r="DY332" s="178"/>
      <c r="DZ332" s="178"/>
      <c r="EA332" s="178"/>
      <c r="EB332" s="178"/>
      <c r="EC332" s="178"/>
      <c r="ED332" s="178"/>
      <c r="EE332" s="178"/>
      <c r="EF332" s="178"/>
      <c r="EG332" s="178"/>
      <c r="EH332" s="178"/>
      <c r="EI332" s="178"/>
      <c r="EJ332" s="178"/>
      <c r="EK332" s="178"/>
      <c r="EL332" s="178"/>
      <c r="EM332" s="178"/>
      <c r="EN332" s="178"/>
      <c r="EO332" s="178"/>
      <c r="EP332" s="178"/>
      <c r="EQ332" s="178"/>
      <c r="ER332" s="178"/>
      <c r="ES332" s="178"/>
      <c r="ET332" s="178"/>
      <c r="EU332" s="178"/>
      <c r="EV332" s="178"/>
      <c r="EW332" s="178"/>
      <c r="EX332" s="178"/>
      <c r="EY332" s="178"/>
      <c r="EZ332" s="178"/>
      <c r="FA332" s="178"/>
      <c r="FB332" s="178"/>
      <c r="FC332" s="178"/>
      <c r="FD332" s="178"/>
      <c r="FE332" s="178"/>
      <c r="FF332" s="178"/>
      <c r="FG332" s="178"/>
      <c r="FH332" s="178"/>
      <c r="FI332" s="178"/>
      <c r="FJ332" s="178"/>
      <c r="FK332" s="178"/>
      <c r="FL332" s="178"/>
      <c r="FM332" s="178"/>
      <c r="FN332" s="178"/>
      <c r="FO332" s="178"/>
      <c r="FP332" s="178"/>
      <c r="FQ332" s="178"/>
      <c r="FR332" s="178"/>
      <c r="FS332" s="178"/>
      <c r="FT332" s="178"/>
      <c r="FU332" s="178"/>
      <c r="FV332" s="178"/>
    </row>
    <row r="333" spans="1:178" ht="51" customHeight="1" x14ac:dyDescent="0.25">
      <c r="A333" s="146">
        <v>2522020</v>
      </c>
      <c r="B333" s="145">
        <v>2020</v>
      </c>
      <c r="C333" s="144" t="s">
        <v>345</v>
      </c>
      <c r="D333" s="148" t="s">
        <v>1618</v>
      </c>
      <c r="E333" s="150" t="s">
        <v>137</v>
      </c>
      <c r="F333" s="148" t="s">
        <v>32</v>
      </c>
      <c r="G333" s="149" t="s">
        <v>158</v>
      </c>
      <c r="H333" s="150" t="s">
        <v>593</v>
      </c>
      <c r="I333" s="151" t="s">
        <v>131</v>
      </c>
      <c r="J333" s="152"/>
      <c r="K333" s="153"/>
      <c r="L333" s="154" t="str">
        <f>IF(ISERROR(VLOOKUP(K333,Eje_Pilar_Prop!$C$2:$E$104,2,FALSE))," ",VLOOKUP(K333,Eje_Pilar_Prop!$C$2:$E$104,2,FALSE))</f>
        <v xml:space="preserve"> </v>
      </c>
      <c r="M333" s="154" t="str">
        <f>IF(ISERROR(VLOOKUP(K333,Eje_Pilar_Prop!$C$2:$E$104,3,FALSE))," ",VLOOKUP(K333,Eje_Pilar_Prop!$C$2:$E$104,3,FALSE))</f>
        <v xml:space="preserve"> </v>
      </c>
      <c r="N333" s="155" t="s">
        <v>899</v>
      </c>
      <c r="O333" s="164" t="s">
        <v>1667</v>
      </c>
      <c r="P333" s="150" t="s">
        <v>1163</v>
      </c>
      <c r="Q333" s="157">
        <v>12625020</v>
      </c>
      <c r="R333" s="158"/>
      <c r="S333" s="159"/>
      <c r="T333" s="160"/>
      <c r="U333" s="157"/>
      <c r="V333" s="161">
        <f t="shared" si="10"/>
        <v>12625020</v>
      </c>
      <c r="W333" s="162">
        <v>12625019</v>
      </c>
      <c r="X333" s="163">
        <v>44056</v>
      </c>
      <c r="Y333" s="163">
        <v>44062</v>
      </c>
      <c r="Z333" s="163">
        <v>44153</v>
      </c>
      <c r="AA333" s="145">
        <v>90</v>
      </c>
      <c r="AB333" s="145"/>
      <c r="AC333" s="145"/>
      <c r="AD333" s="164"/>
      <c r="AE333" s="165"/>
      <c r="AF333" s="163"/>
      <c r="AG333" s="157"/>
      <c r="AH333" s="146"/>
      <c r="AI333" s="146"/>
      <c r="AJ333" s="146" t="s">
        <v>1471</v>
      </c>
      <c r="AK333" s="146"/>
      <c r="AL333" s="166">
        <f t="shared" si="9"/>
        <v>0.99999992079220468</v>
      </c>
      <c r="AM333" s="177">
        <f>IF(SUMPRODUCT((A$14:A333=A333)*(B$14:B333=B333)*(D$14:D333=D333))&gt;1,0,1)</f>
        <v>1</v>
      </c>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c r="CV333" s="178"/>
      <c r="CW333" s="178"/>
      <c r="CX333" s="178"/>
      <c r="CY333" s="178"/>
      <c r="CZ333" s="178"/>
      <c r="DA333" s="178"/>
      <c r="DB333" s="178"/>
      <c r="DC333" s="178"/>
      <c r="DD333" s="178"/>
      <c r="DE333" s="178"/>
      <c r="DF333" s="178"/>
      <c r="DG333" s="178"/>
      <c r="DH333" s="178"/>
      <c r="DI333" s="178"/>
      <c r="DJ333" s="178"/>
      <c r="DK333" s="178"/>
      <c r="DL333" s="178"/>
      <c r="DM333" s="178"/>
      <c r="DN333" s="178"/>
      <c r="DO333" s="178"/>
      <c r="DP333" s="178"/>
      <c r="DQ333" s="178"/>
      <c r="DR333" s="178"/>
      <c r="DS333" s="178"/>
      <c r="DT333" s="178"/>
      <c r="DU333" s="178"/>
      <c r="DV333" s="178"/>
      <c r="DW333" s="178"/>
      <c r="DX333" s="178"/>
      <c r="DY333" s="178"/>
      <c r="DZ333" s="178"/>
      <c r="EA333" s="178"/>
      <c r="EB333" s="178"/>
      <c r="EC333" s="178"/>
      <c r="ED333" s="178"/>
      <c r="EE333" s="178"/>
      <c r="EF333" s="178"/>
      <c r="EG333" s="178"/>
      <c r="EH333" s="178"/>
      <c r="EI333" s="178"/>
      <c r="EJ333" s="178"/>
      <c r="EK333" s="178"/>
      <c r="EL333" s="178"/>
      <c r="EM333" s="178"/>
      <c r="EN333" s="178"/>
      <c r="EO333" s="178"/>
      <c r="EP333" s="178"/>
      <c r="EQ333" s="178"/>
      <c r="ER333" s="178"/>
      <c r="ES333" s="178"/>
      <c r="ET333" s="178"/>
      <c r="EU333" s="178"/>
      <c r="EV333" s="178"/>
      <c r="EW333" s="178"/>
      <c r="EX333" s="178"/>
      <c r="EY333" s="178"/>
      <c r="EZ333" s="178"/>
      <c r="FA333" s="178"/>
      <c r="FB333" s="178"/>
      <c r="FC333" s="178"/>
      <c r="FD333" s="178"/>
      <c r="FE333" s="178"/>
      <c r="FF333" s="178"/>
      <c r="FG333" s="178"/>
      <c r="FH333" s="178"/>
      <c r="FI333" s="178"/>
      <c r="FJ333" s="178"/>
      <c r="FK333" s="178"/>
      <c r="FL333" s="178"/>
      <c r="FM333" s="178"/>
      <c r="FN333" s="178"/>
      <c r="FO333" s="178"/>
      <c r="FP333" s="178"/>
      <c r="FQ333" s="178"/>
      <c r="FR333" s="178"/>
      <c r="FS333" s="178"/>
      <c r="FT333" s="178"/>
      <c r="FU333" s="178"/>
      <c r="FV333" s="178"/>
    </row>
    <row r="334" spans="1:178" ht="45" customHeight="1" x14ac:dyDescent="0.25">
      <c r="A334" s="146">
        <v>2532020</v>
      </c>
      <c r="B334" s="145">
        <v>2020</v>
      </c>
      <c r="C334" s="144" t="s">
        <v>345</v>
      </c>
      <c r="D334" s="148" t="s">
        <v>1619</v>
      </c>
      <c r="E334" s="150" t="s">
        <v>137</v>
      </c>
      <c r="F334" s="148" t="s">
        <v>32</v>
      </c>
      <c r="G334" s="149" t="s">
        <v>158</v>
      </c>
      <c r="H334" s="150" t="s">
        <v>592</v>
      </c>
      <c r="I334" s="151" t="s">
        <v>132</v>
      </c>
      <c r="J334" s="152" t="s">
        <v>352</v>
      </c>
      <c r="K334" s="153">
        <v>45</v>
      </c>
      <c r="L334" s="154" t="str">
        <f>IF(ISERROR(VLOOKUP(K334,Eje_Pilar_Prop!$C$2:$E$104,2,FALSE))," ",VLOOKUP(K334,Eje_Pilar_Prop!$C$2:$E$104,2,FALSE))</f>
        <v>Gobernanza e influencia local, regional e internacional</v>
      </c>
      <c r="M334" s="154" t="str">
        <f>IF(ISERROR(VLOOKUP(K334,Eje_Pilar_Prop!$C$2:$E$104,3,FALSE))," ",VLOOKUP(K334,Eje_Pilar_Prop!$C$2:$E$104,3,FALSE))</f>
        <v>Eje Transversal 4 Gobierno Legitimo, Fortalecimiento Local y Eficiencia</v>
      </c>
      <c r="N334" s="155" t="s">
        <v>877</v>
      </c>
      <c r="O334" s="164">
        <v>40929165</v>
      </c>
      <c r="P334" s="150" t="s">
        <v>1047</v>
      </c>
      <c r="Q334" s="157">
        <v>21000000</v>
      </c>
      <c r="R334" s="158"/>
      <c r="S334" s="159"/>
      <c r="T334" s="160"/>
      <c r="U334" s="157"/>
      <c r="V334" s="161">
        <f t="shared" si="10"/>
        <v>21000000</v>
      </c>
      <c r="W334" s="162">
        <v>10220000</v>
      </c>
      <c r="X334" s="163">
        <v>44057</v>
      </c>
      <c r="Y334" s="163">
        <v>44061</v>
      </c>
      <c r="Z334" s="163">
        <v>44196</v>
      </c>
      <c r="AA334" s="145">
        <v>150</v>
      </c>
      <c r="AB334" s="145"/>
      <c r="AC334" s="145"/>
      <c r="AD334" s="164"/>
      <c r="AE334" s="165"/>
      <c r="AF334" s="163"/>
      <c r="AG334" s="157"/>
      <c r="AH334" s="146"/>
      <c r="AI334" s="146"/>
      <c r="AJ334" s="146" t="s">
        <v>1471</v>
      </c>
      <c r="AK334" s="146"/>
      <c r="AL334" s="166">
        <f t="shared" si="9"/>
        <v>0.48666666666666669</v>
      </c>
      <c r="AM334" s="177">
        <f>IF(SUMPRODUCT((A$14:A334=A334)*(B$14:B334=B334)*(D$14:D334=D334))&gt;1,0,1)</f>
        <v>1</v>
      </c>
      <c r="AN334" s="178"/>
      <c r="AO334" s="178"/>
      <c r="AP334" s="178"/>
      <c r="AQ334" s="178"/>
      <c r="AR334" s="178"/>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c r="CV334" s="178"/>
      <c r="CW334" s="178"/>
      <c r="CX334" s="178"/>
      <c r="CY334" s="178"/>
      <c r="CZ334" s="178"/>
      <c r="DA334" s="178"/>
      <c r="DB334" s="178"/>
      <c r="DC334" s="178"/>
      <c r="DD334" s="178"/>
      <c r="DE334" s="178"/>
      <c r="DF334" s="178"/>
      <c r="DG334" s="178"/>
      <c r="DH334" s="178"/>
      <c r="DI334" s="178"/>
      <c r="DJ334" s="178"/>
      <c r="DK334" s="178"/>
      <c r="DL334" s="178"/>
      <c r="DM334" s="178"/>
      <c r="DN334" s="178"/>
      <c r="DO334" s="178"/>
      <c r="DP334" s="178"/>
      <c r="DQ334" s="178"/>
      <c r="DR334" s="178"/>
      <c r="DS334" s="178"/>
      <c r="DT334" s="178"/>
      <c r="DU334" s="178"/>
      <c r="DV334" s="178"/>
      <c r="DW334" s="178"/>
      <c r="DX334" s="178"/>
      <c r="DY334" s="178"/>
      <c r="DZ334" s="178"/>
      <c r="EA334" s="178"/>
      <c r="EB334" s="178"/>
      <c r="EC334" s="178"/>
      <c r="ED334" s="178"/>
      <c r="EE334" s="178"/>
      <c r="EF334" s="178"/>
      <c r="EG334" s="178"/>
      <c r="EH334" s="178"/>
      <c r="EI334" s="178"/>
      <c r="EJ334" s="178"/>
      <c r="EK334" s="178"/>
      <c r="EL334" s="178"/>
      <c r="EM334" s="178"/>
      <c r="EN334" s="178"/>
      <c r="EO334" s="178"/>
      <c r="EP334" s="178"/>
      <c r="EQ334" s="178"/>
      <c r="ER334" s="178"/>
      <c r="ES334" s="178"/>
      <c r="ET334" s="178"/>
      <c r="EU334" s="178"/>
      <c r="EV334" s="178"/>
      <c r="EW334" s="178"/>
      <c r="EX334" s="178"/>
      <c r="EY334" s="178"/>
      <c r="EZ334" s="178"/>
      <c r="FA334" s="178"/>
      <c r="FB334" s="178"/>
      <c r="FC334" s="178"/>
      <c r="FD334" s="178"/>
      <c r="FE334" s="178"/>
      <c r="FF334" s="178"/>
      <c r="FG334" s="178"/>
      <c r="FH334" s="178"/>
      <c r="FI334" s="178"/>
      <c r="FJ334" s="178"/>
      <c r="FK334" s="178"/>
      <c r="FL334" s="178"/>
      <c r="FM334" s="178"/>
      <c r="FN334" s="178"/>
      <c r="FO334" s="178"/>
      <c r="FP334" s="178"/>
      <c r="FQ334" s="178"/>
      <c r="FR334" s="178"/>
      <c r="FS334" s="178"/>
      <c r="FT334" s="178"/>
      <c r="FU334" s="178"/>
      <c r="FV334" s="178"/>
    </row>
    <row r="335" spans="1:178" ht="45" customHeight="1" x14ac:dyDescent="0.25">
      <c r="A335" s="146">
        <v>2542020</v>
      </c>
      <c r="B335" s="145">
        <v>2020</v>
      </c>
      <c r="C335" s="144" t="s">
        <v>345</v>
      </c>
      <c r="D335" s="148" t="s">
        <v>1620</v>
      </c>
      <c r="E335" s="150" t="s">
        <v>137</v>
      </c>
      <c r="F335" s="148" t="s">
        <v>32</v>
      </c>
      <c r="G335" s="149" t="s">
        <v>158</v>
      </c>
      <c r="H335" s="150" t="s">
        <v>591</v>
      </c>
      <c r="I335" s="151" t="s">
        <v>132</v>
      </c>
      <c r="J335" s="152" t="s">
        <v>352</v>
      </c>
      <c r="K335" s="153">
        <v>45</v>
      </c>
      <c r="L335" s="154" t="str">
        <f>IF(ISERROR(VLOOKUP(K335,Eje_Pilar_Prop!$C$2:$E$104,2,FALSE))," ",VLOOKUP(K335,Eje_Pilar_Prop!$C$2:$E$104,2,FALSE))</f>
        <v>Gobernanza e influencia local, regional e internacional</v>
      </c>
      <c r="M335" s="154" t="str">
        <f>IF(ISERROR(VLOOKUP(K335,Eje_Pilar_Prop!$C$2:$E$104,3,FALSE))," ",VLOOKUP(K335,Eje_Pilar_Prop!$C$2:$E$104,3,FALSE))</f>
        <v>Eje Transversal 4 Gobierno Legitimo, Fortalecimiento Local y Eficiencia</v>
      </c>
      <c r="N335" s="155" t="s">
        <v>877</v>
      </c>
      <c r="O335" s="164" t="s">
        <v>1668</v>
      </c>
      <c r="P335" s="150" t="s">
        <v>1164</v>
      </c>
      <c r="Q335" s="157">
        <v>66400000</v>
      </c>
      <c r="R335" s="158"/>
      <c r="S335" s="159"/>
      <c r="T335" s="160">
        <v>1</v>
      </c>
      <c r="U335" s="157">
        <v>33200000</v>
      </c>
      <c r="V335" s="161">
        <f t="shared" si="10"/>
        <v>99600000</v>
      </c>
      <c r="W335" s="162">
        <v>58640629</v>
      </c>
      <c r="X335" s="163">
        <v>44057</v>
      </c>
      <c r="Y335" s="163">
        <v>44060</v>
      </c>
      <c r="Z335" s="163">
        <v>44242</v>
      </c>
      <c r="AA335" s="145">
        <v>120</v>
      </c>
      <c r="AB335" s="145">
        <v>1</v>
      </c>
      <c r="AC335" s="145">
        <v>60</v>
      </c>
      <c r="AD335" s="164"/>
      <c r="AE335" s="165"/>
      <c r="AF335" s="163"/>
      <c r="AG335" s="157"/>
      <c r="AH335" s="146"/>
      <c r="AI335" s="146" t="s">
        <v>1471</v>
      </c>
      <c r="AJ335" s="146"/>
      <c r="AK335" s="146"/>
      <c r="AL335" s="166">
        <f t="shared" si="9"/>
        <v>0.58876133534136543</v>
      </c>
      <c r="AM335" s="177">
        <f>IF(SUMPRODUCT((A$14:A335=A335)*(B$14:B335=B335)*(D$14:D335=D335))&gt;1,0,1)</f>
        <v>1</v>
      </c>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c r="CV335" s="178"/>
      <c r="CW335" s="178"/>
      <c r="CX335" s="178"/>
      <c r="CY335" s="178"/>
      <c r="CZ335" s="178"/>
      <c r="DA335" s="178"/>
      <c r="DB335" s="178"/>
      <c r="DC335" s="178"/>
      <c r="DD335" s="178"/>
      <c r="DE335" s="178"/>
      <c r="DF335" s="178"/>
      <c r="DG335" s="178"/>
      <c r="DH335" s="178"/>
      <c r="DI335" s="178"/>
      <c r="DJ335" s="178"/>
      <c r="DK335" s="178"/>
      <c r="DL335" s="178"/>
      <c r="DM335" s="178"/>
      <c r="DN335" s="178"/>
      <c r="DO335" s="178"/>
      <c r="DP335" s="178"/>
      <c r="DQ335" s="178"/>
      <c r="DR335" s="178"/>
      <c r="DS335" s="178"/>
      <c r="DT335" s="178"/>
      <c r="DU335" s="178"/>
      <c r="DV335" s="178"/>
      <c r="DW335" s="178"/>
      <c r="DX335" s="178"/>
      <c r="DY335" s="178"/>
      <c r="DZ335" s="178"/>
      <c r="EA335" s="178"/>
      <c r="EB335" s="178"/>
      <c r="EC335" s="178"/>
      <c r="ED335" s="178"/>
      <c r="EE335" s="178"/>
      <c r="EF335" s="178"/>
      <c r="EG335" s="178"/>
      <c r="EH335" s="178"/>
      <c r="EI335" s="178"/>
      <c r="EJ335" s="178"/>
      <c r="EK335" s="178"/>
      <c r="EL335" s="178"/>
      <c r="EM335" s="178"/>
      <c r="EN335" s="178"/>
      <c r="EO335" s="178"/>
      <c r="EP335" s="178"/>
      <c r="EQ335" s="178"/>
      <c r="ER335" s="178"/>
      <c r="ES335" s="178"/>
      <c r="ET335" s="178"/>
      <c r="EU335" s="178"/>
      <c r="EV335" s="178"/>
      <c r="EW335" s="178"/>
      <c r="EX335" s="178"/>
      <c r="EY335" s="178"/>
      <c r="EZ335" s="178"/>
      <c r="FA335" s="178"/>
      <c r="FB335" s="178"/>
      <c r="FC335" s="178"/>
      <c r="FD335" s="178"/>
      <c r="FE335" s="178"/>
      <c r="FF335" s="178"/>
      <c r="FG335" s="178"/>
      <c r="FH335" s="178"/>
      <c r="FI335" s="178"/>
      <c r="FJ335" s="178"/>
      <c r="FK335" s="178"/>
      <c r="FL335" s="178"/>
      <c r="FM335" s="178"/>
      <c r="FN335" s="178"/>
      <c r="FO335" s="178"/>
      <c r="FP335" s="178"/>
      <c r="FQ335" s="178"/>
      <c r="FR335" s="178"/>
      <c r="FS335" s="178"/>
      <c r="FT335" s="178"/>
      <c r="FU335" s="178"/>
      <c r="FV335" s="178"/>
    </row>
    <row r="336" spans="1:178" ht="45" customHeight="1" x14ac:dyDescent="0.25">
      <c r="A336" s="146">
        <v>2552020</v>
      </c>
      <c r="B336" s="145">
        <v>2020</v>
      </c>
      <c r="C336" s="144" t="s">
        <v>345</v>
      </c>
      <c r="D336" s="148" t="s">
        <v>1621</v>
      </c>
      <c r="E336" s="150" t="s">
        <v>137</v>
      </c>
      <c r="F336" s="148" t="s">
        <v>32</v>
      </c>
      <c r="G336" s="149" t="s">
        <v>158</v>
      </c>
      <c r="H336" s="150" t="s">
        <v>590</v>
      </c>
      <c r="I336" s="151" t="s">
        <v>132</v>
      </c>
      <c r="J336" s="152" t="s">
        <v>352</v>
      </c>
      <c r="K336" s="153">
        <v>45</v>
      </c>
      <c r="L336" s="154" t="str">
        <f>IF(ISERROR(VLOOKUP(K336,Eje_Pilar_Prop!$C$2:$E$104,2,FALSE))," ",VLOOKUP(K336,Eje_Pilar_Prop!$C$2:$E$104,2,FALSE))</f>
        <v>Gobernanza e influencia local, regional e internacional</v>
      </c>
      <c r="M336" s="154" t="str">
        <f>IF(ISERROR(VLOOKUP(K336,Eje_Pilar_Prop!$C$2:$E$104,3,FALSE))," ",VLOOKUP(K336,Eje_Pilar_Prop!$C$2:$E$104,3,FALSE))</f>
        <v>Eje Transversal 4 Gobierno Legitimo, Fortalecimiento Local y Eficiencia</v>
      </c>
      <c r="N336" s="155" t="s">
        <v>874</v>
      </c>
      <c r="O336" s="164">
        <v>1019084544</v>
      </c>
      <c r="P336" s="150" t="s">
        <v>972</v>
      </c>
      <c r="Q336" s="157">
        <v>21000000</v>
      </c>
      <c r="R336" s="158">
        <v>1</v>
      </c>
      <c r="S336" s="159"/>
      <c r="T336" s="160">
        <v>1</v>
      </c>
      <c r="U336" s="157">
        <v>1540000</v>
      </c>
      <c r="V336" s="161">
        <f t="shared" si="10"/>
        <v>22540000</v>
      </c>
      <c r="W336" s="162">
        <v>14140000</v>
      </c>
      <c r="X336" s="163">
        <v>44062</v>
      </c>
      <c r="Y336" s="163">
        <v>44063</v>
      </c>
      <c r="Z336" s="163">
        <v>44227</v>
      </c>
      <c r="AA336" s="145">
        <v>150</v>
      </c>
      <c r="AB336" s="145">
        <v>1</v>
      </c>
      <c r="AC336" s="145">
        <v>30</v>
      </c>
      <c r="AD336" s="164">
        <v>1019084544</v>
      </c>
      <c r="AE336" s="165" t="s">
        <v>1796</v>
      </c>
      <c r="AF336" s="163">
        <v>44134</v>
      </c>
      <c r="AG336" s="157"/>
      <c r="AH336" s="146"/>
      <c r="AI336" s="146" t="s">
        <v>1471</v>
      </c>
      <c r="AJ336" s="146"/>
      <c r="AK336" s="146"/>
      <c r="AL336" s="166">
        <f t="shared" ref="AL336:AL399" si="11">IF(ISERROR(W336/V336),"-",(W336/V336))</f>
        <v>0.62732919254658381</v>
      </c>
      <c r="AM336" s="177">
        <f>IF(SUMPRODUCT((A$14:A336=A336)*(B$14:B336=B336)*(D$14:D336=D336))&gt;1,0,1)</f>
        <v>1</v>
      </c>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c r="CV336" s="178"/>
      <c r="CW336" s="178"/>
      <c r="CX336" s="178"/>
      <c r="CY336" s="178"/>
      <c r="CZ336" s="178"/>
      <c r="DA336" s="178"/>
      <c r="DB336" s="178"/>
      <c r="DC336" s="178"/>
      <c r="DD336" s="178"/>
      <c r="DE336" s="178"/>
      <c r="DF336" s="178"/>
      <c r="DG336" s="178"/>
      <c r="DH336" s="178"/>
      <c r="DI336" s="178"/>
      <c r="DJ336" s="178"/>
      <c r="DK336" s="178"/>
      <c r="DL336" s="178"/>
      <c r="DM336" s="178"/>
      <c r="DN336" s="178"/>
      <c r="DO336" s="178"/>
      <c r="DP336" s="178"/>
      <c r="DQ336" s="178"/>
      <c r="DR336" s="178"/>
      <c r="DS336" s="178"/>
      <c r="DT336" s="178"/>
      <c r="DU336" s="178"/>
      <c r="DV336" s="178"/>
      <c r="DW336" s="178"/>
      <c r="DX336" s="178"/>
      <c r="DY336" s="178"/>
      <c r="DZ336" s="178"/>
      <c r="EA336" s="178"/>
      <c r="EB336" s="178"/>
      <c r="EC336" s="178"/>
      <c r="ED336" s="178"/>
      <c r="EE336" s="178"/>
      <c r="EF336" s="178"/>
      <c r="EG336" s="178"/>
      <c r="EH336" s="178"/>
      <c r="EI336" s="178"/>
      <c r="EJ336" s="178"/>
      <c r="EK336" s="178"/>
      <c r="EL336" s="178"/>
      <c r="EM336" s="178"/>
      <c r="EN336" s="178"/>
      <c r="EO336" s="178"/>
      <c r="EP336" s="178"/>
      <c r="EQ336" s="178"/>
      <c r="ER336" s="178"/>
      <c r="ES336" s="178"/>
      <c r="ET336" s="178"/>
      <c r="EU336" s="178"/>
      <c r="EV336" s="178"/>
      <c r="EW336" s="178"/>
      <c r="EX336" s="178"/>
      <c r="EY336" s="178"/>
      <c r="EZ336" s="178"/>
      <c r="FA336" s="178"/>
      <c r="FB336" s="178"/>
      <c r="FC336" s="178"/>
      <c r="FD336" s="178"/>
      <c r="FE336" s="178"/>
      <c r="FF336" s="178"/>
      <c r="FG336" s="178"/>
      <c r="FH336" s="178"/>
      <c r="FI336" s="178"/>
      <c r="FJ336" s="178"/>
      <c r="FK336" s="178"/>
      <c r="FL336" s="178"/>
      <c r="FM336" s="178"/>
      <c r="FN336" s="178"/>
      <c r="FO336" s="178"/>
      <c r="FP336" s="178"/>
      <c r="FQ336" s="178"/>
      <c r="FR336" s="178"/>
      <c r="FS336" s="178"/>
      <c r="FT336" s="178"/>
      <c r="FU336" s="178"/>
      <c r="FV336" s="178"/>
    </row>
    <row r="337" spans="1:178" ht="45" customHeight="1" x14ac:dyDescent="0.25">
      <c r="A337" s="146">
        <v>2562020</v>
      </c>
      <c r="B337" s="145">
        <v>2020</v>
      </c>
      <c r="C337" s="144" t="s">
        <v>345</v>
      </c>
      <c r="D337" s="148" t="s">
        <v>1622</v>
      </c>
      <c r="E337" s="150" t="s">
        <v>137</v>
      </c>
      <c r="F337" s="148" t="s">
        <v>32</v>
      </c>
      <c r="G337" s="149" t="s">
        <v>158</v>
      </c>
      <c r="H337" s="150" t="s">
        <v>589</v>
      </c>
      <c r="I337" s="151" t="s">
        <v>132</v>
      </c>
      <c r="J337" s="152" t="s">
        <v>352</v>
      </c>
      <c r="K337" s="153">
        <v>45</v>
      </c>
      <c r="L337" s="154" t="str">
        <f>IF(ISERROR(VLOOKUP(K337,Eje_Pilar_Prop!$C$2:$E$104,2,FALSE))," ",VLOOKUP(K337,Eje_Pilar_Prop!$C$2:$E$104,2,FALSE))</f>
        <v>Gobernanza e influencia local, regional e internacional</v>
      </c>
      <c r="M337" s="154" t="str">
        <f>IF(ISERROR(VLOOKUP(K337,Eje_Pilar_Prop!$C$2:$E$104,3,FALSE))," ",VLOOKUP(K337,Eje_Pilar_Prop!$C$2:$E$104,3,FALSE))</f>
        <v>Eje Transversal 4 Gobierno Legitimo, Fortalecimiento Local y Eficiencia</v>
      </c>
      <c r="N337" s="155" t="s">
        <v>874</v>
      </c>
      <c r="O337" s="164">
        <v>1098648859</v>
      </c>
      <c r="P337" s="150" t="s">
        <v>961</v>
      </c>
      <c r="Q337" s="157">
        <v>28350000</v>
      </c>
      <c r="R337" s="158"/>
      <c r="S337" s="159"/>
      <c r="T337" s="160">
        <v>1</v>
      </c>
      <c r="U337" s="157">
        <v>5460000</v>
      </c>
      <c r="V337" s="161">
        <f t="shared" ref="V337:V400" si="12">+Q337+S337+U337</f>
        <v>33810000</v>
      </c>
      <c r="W337" s="162">
        <v>21210000</v>
      </c>
      <c r="X337" s="163">
        <v>44062</v>
      </c>
      <c r="Y337" s="163">
        <v>44063</v>
      </c>
      <c r="Z337" s="163">
        <v>44227</v>
      </c>
      <c r="AA337" s="145">
        <v>135</v>
      </c>
      <c r="AB337" s="145">
        <v>1</v>
      </c>
      <c r="AC337" s="145">
        <v>30</v>
      </c>
      <c r="AD337" s="164"/>
      <c r="AE337" s="165"/>
      <c r="AF337" s="163"/>
      <c r="AG337" s="157"/>
      <c r="AH337" s="146"/>
      <c r="AI337" s="146" t="s">
        <v>1471</v>
      </c>
      <c r="AJ337" s="146"/>
      <c r="AK337" s="146"/>
      <c r="AL337" s="166">
        <f t="shared" si="11"/>
        <v>0.62732919254658381</v>
      </c>
      <c r="AM337" s="177">
        <f>IF(SUMPRODUCT((A$14:A337=A337)*(B$14:B337=B337)*(D$14:D337=D337))&gt;1,0,1)</f>
        <v>1</v>
      </c>
      <c r="AN337" s="178"/>
      <c r="AO337" s="178"/>
      <c r="AP337" s="178"/>
      <c r="AQ337" s="178"/>
      <c r="AR337" s="178"/>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c r="CV337" s="178"/>
      <c r="CW337" s="178"/>
      <c r="CX337" s="178"/>
      <c r="CY337" s="178"/>
      <c r="CZ337" s="178"/>
      <c r="DA337" s="178"/>
      <c r="DB337" s="178"/>
      <c r="DC337" s="178"/>
      <c r="DD337" s="178"/>
      <c r="DE337" s="178"/>
      <c r="DF337" s="178"/>
      <c r="DG337" s="178"/>
      <c r="DH337" s="178"/>
      <c r="DI337" s="178"/>
      <c r="DJ337" s="178"/>
      <c r="DK337" s="178"/>
      <c r="DL337" s="178"/>
      <c r="DM337" s="178"/>
      <c r="DN337" s="178"/>
      <c r="DO337" s="178"/>
      <c r="DP337" s="178"/>
      <c r="DQ337" s="178"/>
      <c r="DR337" s="178"/>
      <c r="DS337" s="178"/>
      <c r="DT337" s="178"/>
      <c r="DU337" s="178"/>
      <c r="DV337" s="178"/>
      <c r="DW337" s="178"/>
      <c r="DX337" s="178"/>
      <c r="DY337" s="178"/>
      <c r="DZ337" s="178"/>
      <c r="EA337" s="178"/>
      <c r="EB337" s="178"/>
      <c r="EC337" s="178"/>
      <c r="ED337" s="178"/>
      <c r="EE337" s="178"/>
      <c r="EF337" s="178"/>
      <c r="EG337" s="178"/>
      <c r="EH337" s="178"/>
      <c r="EI337" s="178"/>
      <c r="EJ337" s="178"/>
      <c r="EK337" s="178"/>
      <c r="EL337" s="178"/>
      <c r="EM337" s="178"/>
      <c r="EN337" s="178"/>
      <c r="EO337" s="178"/>
      <c r="EP337" s="178"/>
      <c r="EQ337" s="178"/>
      <c r="ER337" s="178"/>
      <c r="ES337" s="178"/>
      <c r="ET337" s="178"/>
      <c r="EU337" s="178"/>
      <c r="EV337" s="178"/>
      <c r="EW337" s="178"/>
      <c r="EX337" s="178"/>
      <c r="EY337" s="178"/>
      <c r="EZ337" s="178"/>
      <c r="FA337" s="178"/>
      <c r="FB337" s="178"/>
      <c r="FC337" s="178"/>
      <c r="FD337" s="178"/>
      <c r="FE337" s="178"/>
      <c r="FF337" s="178"/>
      <c r="FG337" s="178"/>
      <c r="FH337" s="178"/>
      <c r="FI337" s="178"/>
      <c r="FJ337" s="178"/>
      <c r="FK337" s="178"/>
      <c r="FL337" s="178"/>
      <c r="FM337" s="178"/>
      <c r="FN337" s="178"/>
      <c r="FO337" s="178"/>
      <c r="FP337" s="178"/>
      <c r="FQ337" s="178"/>
      <c r="FR337" s="178"/>
      <c r="FS337" s="178"/>
      <c r="FT337" s="178"/>
      <c r="FU337" s="178"/>
      <c r="FV337" s="178"/>
    </row>
    <row r="338" spans="1:178" ht="45" customHeight="1" x14ac:dyDescent="0.25">
      <c r="A338" s="146">
        <v>2572020</v>
      </c>
      <c r="B338" s="145">
        <v>2020</v>
      </c>
      <c r="C338" s="144" t="s">
        <v>345</v>
      </c>
      <c r="D338" s="148" t="s">
        <v>1623</v>
      </c>
      <c r="E338" s="150" t="s">
        <v>137</v>
      </c>
      <c r="F338" s="148" t="s">
        <v>32</v>
      </c>
      <c r="G338" s="149" t="s">
        <v>158</v>
      </c>
      <c r="H338" s="150" t="s">
        <v>588</v>
      </c>
      <c r="I338" s="151" t="s">
        <v>132</v>
      </c>
      <c r="J338" s="152" t="s">
        <v>352</v>
      </c>
      <c r="K338" s="153">
        <v>45</v>
      </c>
      <c r="L338" s="154" t="str">
        <f>IF(ISERROR(VLOOKUP(K338,Eje_Pilar_Prop!$C$2:$E$104,2,FALSE))," ",VLOOKUP(K338,Eje_Pilar_Prop!$C$2:$E$104,2,FALSE))</f>
        <v>Gobernanza e influencia local, regional e internacional</v>
      </c>
      <c r="M338" s="154" t="str">
        <f>IF(ISERROR(VLOOKUP(K338,Eje_Pilar_Prop!$C$2:$E$104,3,FALSE))," ",VLOOKUP(K338,Eje_Pilar_Prop!$C$2:$E$104,3,FALSE))</f>
        <v>Eje Transversal 4 Gobierno Legitimo, Fortalecimiento Local y Eficiencia</v>
      </c>
      <c r="N338" s="155" t="s">
        <v>874</v>
      </c>
      <c r="O338" s="164">
        <v>1019100490</v>
      </c>
      <c r="P338" s="150" t="s">
        <v>946</v>
      </c>
      <c r="Q338" s="157">
        <v>18900000</v>
      </c>
      <c r="R338" s="158"/>
      <c r="S338" s="159"/>
      <c r="T338" s="160"/>
      <c r="U338" s="157"/>
      <c r="V338" s="161">
        <f t="shared" si="12"/>
        <v>18900000</v>
      </c>
      <c r="W338" s="162">
        <v>13440000</v>
      </c>
      <c r="X338" s="163">
        <v>44063</v>
      </c>
      <c r="Y338" s="163">
        <v>44068</v>
      </c>
      <c r="Z338" s="163">
        <v>44196</v>
      </c>
      <c r="AA338" s="145">
        <v>135</v>
      </c>
      <c r="AB338" s="145"/>
      <c r="AC338" s="145"/>
      <c r="AD338" s="164"/>
      <c r="AE338" s="165"/>
      <c r="AF338" s="163"/>
      <c r="AG338" s="157"/>
      <c r="AH338" s="146"/>
      <c r="AI338" s="146"/>
      <c r="AJ338" s="146" t="s">
        <v>1471</v>
      </c>
      <c r="AK338" s="146"/>
      <c r="AL338" s="166">
        <f t="shared" si="11"/>
        <v>0.71111111111111114</v>
      </c>
      <c r="AM338" s="177">
        <f>IF(SUMPRODUCT((A$14:A338=A338)*(B$14:B338=B338)*(D$14:D338=D338))&gt;1,0,1)</f>
        <v>1</v>
      </c>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c r="CV338" s="178"/>
      <c r="CW338" s="178"/>
      <c r="CX338" s="178"/>
      <c r="CY338" s="178"/>
      <c r="CZ338" s="178"/>
      <c r="DA338" s="178"/>
      <c r="DB338" s="178"/>
      <c r="DC338" s="178"/>
      <c r="DD338" s="178"/>
      <c r="DE338" s="178"/>
      <c r="DF338" s="178"/>
      <c r="DG338" s="178"/>
      <c r="DH338" s="178"/>
      <c r="DI338" s="178"/>
      <c r="DJ338" s="178"/>
      <c r="DK338" s="178"/>
      <c r="DL338" s="178"/>
      <c r="DM338" s="178"/>
      <c r="DN338" s="178"/>
      <c r="DO338" s="178"/>
      <c r="DP338" s="178"/>
      <c r="DQ338" s="178"/>
      <c r="DR338" s="178"/>
      <c r="DS338" s="178"/>
      <c r="DT338" s="178"/>
      <c r="DU338" s="178"/>
      <c r="DV338" s="178"/>
      <c r="DW338" s="178"/>
      <c r="DX338" s="178"/>
      <c r="DY338" s="178"/>
      <c r="DZ338" s="178"/>
      <c r="EA338" s="178"/>
      <c r="EB338" s="178"/>
      <c r="EC338" s="178"/>
      <c r="ED338" s="178"/>
      <c r="EE338" s="178"/>
      <c r="EF338" s="178"/>
      <c r="EG338" s="178"/>
      <c r="EH338" s="178"/>
      <c r="EI338" s="178"/>
      <c r="EJ338" s="178"/>
      <c r="EK338" s="178"/>
      <c r="EL338" s="178"/>
      <c r="EM338" s="178"/>
      <c r="EN338" s="178"/>
      <c r="EO338" s="178"/>
      <c r="EP338" s="178"/>
      <c r="EQ338" s="178"/>
      <c r="ER338" s="178"/>
      <c r="ES338" s="178"/>
      <c r="ET338" s="178"/>
      <c r="EU338" s="178"/>
      <c r="EV338" s="178"/>
      <c r="EW338" s="178"/>
      <c r="EX338" s="178"/>
      <c r="EY338" s="178"/>
      <c r="EZ338" s="178"/>
      <c r="FA338" s="178"/>
      <c r="FB338" s="178"/>
      <c r="FC338" s="178"/>
      <c r="FD338" s="178"/>
      <c r="FE338" s="178"/>
      <c r="FF338" s="178"/>
      <c r="FG338" s="178"/>
      <c r="FH338" s="178"/>
      <c r="FI338" s="178"/>
      <c r="FJ338" s="178"/>
      <c r="FK338" s="178"/>
      <c r="FL338" s="178"/>
      <c r="FM338" s="178"/>
      <c r="FN338" s="178"/>
      <c r="FO338" s="178"/>
      <c r="FP338" s="178"/>
      <c r="FQ338" s="178"/>
      <c r="FR338" s="178"/>
      <c r="FS338" s="178"/>
      <c r="FT338" s="178"/>
      <c r="FU338" s="178"/>
      <c r="FV338" s="178"/>
    </row>
    <row r="339" spans="1:178" ht="45" customHeight="1" x14ac:dyDescent="0.25">
      <c r="A339" s="146">
        <v>2582020</v>
      </c>
      <c r="B339" s="145">
        <v>2020</v>
      </c>
      <c r="C339" s="144" t="s">
        <v>345</v>
      </c>
      <c r="D339" s="148" t="s">
        <v>1623</v>
      </c>
      <c r="E339" s="150" t="s">
        <v>137</v>
      </c>
      <c r="F339" s="148" t="s">
        <v>32</v>
      </c>
      <c r="G339" s="149" t="s">
        <v>158</v>
      </c>
      <c r="H339" s="150" t="s">
        <v>587</v>
      </c>
      <c r="I339" s="151" t="s">
        <v>132</v>
      </c>
      <c r="J339" s="152" t="s">
        <v>352</v>
      </c>
      <c r="K339" s="153">
        <v>45</v>
      </c>
      <c r="L339" s="154" t="str">
        <f>IF(ISERROR(VLOOKUP(K339,Eje_Pilar_Prop!$C$2:$E$104,2,FALSE))," ",VLOOKUP(K339,Eje_Pilar_Prop!$C$2:$E$104,2,FALSE))</f>
        <v>Gobernanza e influencia local, regional e internacional</v>
      </c>
      <c r="M339" s="154" t="str">
        <f>IF(ISERROR(VLOOKUP(K339,Eje_Pilar_Prop!$C$2:$E$104,3,FALSE))," ",VLOOKUP(K339,Eje_Pilar_Prop!$C$2:$E$104,3,FALSE))</f>
        <v>Eje Transversal 4 Gobierno Legitimo, Fortalecimiento Local y Eficiencia</v>
      </c>
      <c r="N339" s="155" t="s">
        <v>874</v>
      </c>
      <c r="O339" s="164">
        <v>1019063529</v>
      </c>
      <c r="P339" s="150" t="s">
        <v>976</v>
      </c>
      <c r="Q339" s="157">
        <v>18900000</v>
      </c>
      <c r="R339" s="158"/>
      <c r="S339" s="159"/>
      <c r="T339" s="160"/>
      <c r="U339" s="157"/>
      <c r="V339" s="161">
        <f t="shared" si="12"/>
        <v>18900000</v>
      </c>
      <c r="W339" s="162">
        <v>13440000</v>
      </c>
      <c r="X339" s="163">
        <v>44063</v>
      </c>
      <c r="Y339" s="163">
        <v>44068</v>
      </c>
      <c r="Z339" s="163">
        <v>44196</v>
      </c>
      <c r="AA339" s="145">
        <v>135</v>
      </c>
      <c r="AB339" s="145"/>
      <c r="AC339" s="145"/>
      <c r="AD339" s="164"/>
      <c r="AE339" s="165"/>
      <c r="AF339" s="163"/>
      <c r="AG339" s="157"/>
      <c r="AH339" s="146"/>
      <c r="AI339" s="146"/>
      <c r="AJ339" s="146" t="s">
        <v>1471</v>
      </c>
      <c r="AK339" s="146"/>
      <c r="AL339" s="166">
        <f t="shared" si="11"/>
        <v>0.71111111111111114</v>
      </c>
      <c r="AM339" s="177">
        <f>IF(SUMPRODUCT((A$14:A339=A339)*(B$14:B339=B339)*(D$14:D339=D339))&gt;1,0,1)</f>
        <v>1</v>
      </c>
      <c r="AN339" s="178"/>
      <c r="AO339" s="178"/>
      <c r="AP339" s="178"/>
      <c r="AQ339" s="178"/>
      <c r="AR339" s="178"/>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c r="CV339" s="178"/>
      <c r="CW339" s="178"/>
      <c r="CX339" s="178"/>
      <c r="CY339" s="178"/>
      <c r="CZ339" s="178"/>
      <c r="DA339" s="178"/>
      <c r="DB339" s="178"/>
      <c r="DC339" s="178"/>
      <c r="DD339" s="178"/>
      <c r="DE339" s="178"/>
      <c r="DF339" s="178"/>
      <c r="DG339" s="178"/>
      <c r="DH339" s="178"/>
      <c r="DI339" s="178"/>
      <c r="DJ339" s="178"/>
      <c r="DK339" s="178"/>
      <c r="DL339" s="178"/>
      <c r="DM339" s="178"/>
      <c r="DN339" s="178"/>
      <c r="DO339" s="178"/>
      <c r="DP339" s="178"/>
      <c r="DQ339" s="178"/>
      <c r="DR339" s="178"/>
      <c r="DS339" s="178"/>
      <c r="DT339" s="178"/>
      <c r="DU339" s="178"/>
      <c r="DV339" s="178"/>
      <c r="DW339" s="178"/>
      <c r="DX339" s="178"/>
      <c r="DY339" s="178"/>
      <c r="DZ339" s="178"/>
      <c r="EA339" s="178"/>
      <c r="EB339" s="178"/>
      <c r="EC339" s="178"/>
      <c r="ED339" s="178"/>
      <c r="EE339" s="178"/>
      <c r="EF339" s="178"/>
      <c r="EG339" s="178"/>
      <c r="EH339" s="178"/>
      <c r="EI339" s="178"/>
      <c r="EJ339" s="178"/>
      <c r="EK339" s="178"/>
      <c r="EL339" s="178"/>
      <c r="EM339" s="178"/>
      <c r="EN339" s="178"/>
      <c r="EO339" s="178"/>
      <c r="EP339" s="178"/>
      <c r="EQ339" s="178"/>
      <c r="ER339" s="178"/>
      <c r="ES339" s="178"/>
      <c r="ET339" s="178"/>
      <c r="EU339" s="178"/>
      <c r="EV339" s="178"/>
      <c r="EW339" s="178"/>
      <c r="EX339" s="178"/>
      <c r="EY339" s="178"/>
      <c r="EZ339" s="178"/>
      <c r="FA339" s="178"/>
      <c r="FB339" s="178"/>
      <c r="FC339" s="178"/>
      <c r="FD339" s="178"/>
      <c r="FE339" s="178"/>
      <c r="FF339" s="178"/>
      <c r="FG339" s="178"/>
      <c r="FH339" s="178"/>
      <c r="FI339" s="178"/>
      <c r="FJ339" s="178"/>
      <c r="FK339" s="178"/>
      <c r="FL339" s="178"/>
      <c r="FM339" s="178"/>
      <c r="FN339" s="178"/>
      <c r="FO339" s="178"/>
      <c r="FP339" s="178"/>
      <c r="FQ339" s="178"/>
      <c r="FR339" s="178"/>
      <c r="FS339" s="178"/>
      <c r="FT339" s="178"/>
      <c r="FU339" s="178"/>
      <c r="FV339" s="178"/>
    </row>
    <row r="340" spans="1:178" ht="45" customHeight="1" x14ac:dyDescent="0.25">
      <c r="A340" s="146">
        <v>2592020</v>
      </c>
      <c r="B340" s="145">
        <v>2020</v>
      </c>
      <c r="C340" s="144" t="s">
        <v>345</v>
      </c>
      <c r="D340" s="148" t="s">
        <v>1623</v>
      </c>
      <c r="E340" s="150" t="s">
        <v>137</v>
      </c>
      <c r="F340" s="148" t="s">
        <v>32</v>
      </c>
      <c r="G340" s="149" t="s">
        <v>158</v>
      </c>
      <c r="H340" s="150" t="s">
        <v>586</v>
      </c>
      <c r="I340" s="151" t="s">
        <v>132</v>
      </c>
      <c r="J340" s="152" t="s">
        <v>352</v>
      </c>
      <c r="K340" s="153">
        <v>45</v>
      </c>
      <c r="L340" s="154" t="str">
        <f>IF(ISERROR(VLOOKUP(K340,Eje_Pilar_Prop!$C$2:$E$104,2,FALSE))," ",VLOOKUP(K340,Eje_Pilar_Prop!$C$2:$E$104,2,FALSE))</f>
        <v>Gobernanza e influencia local, regional e internacional</v>
      </c>
      <c r="M340" s="154" t="str">
        <f>IF(ISERROR(VLOOKUP(K340,Eje_Pilar_Prop!$C$2:$E$104,3,FALSE))," ",VLOOKUP(K340,Eje_Pilar_Prop!$C$2:$E$104,3,FALSE))</f>
        <v>Eje Transversal 4 Gobierno Legitimo, Fortalecimiento Local y Eficiencia</v>
      </c>
      <c r="N340" s="155" t="s">
        <v>874</v>
      </c>
      <c r="O340" s="164">
        <v>88216554</v>
      </c>
      <c r="P340" s="150" t="s">
        <v>1013</v>
      </c>
      <c r="Q340" s="157">
        <v>18900000</v>
      </c>
      <c r="R340" s="158"/>
      <c r="S340" s="159"/>
      <c r="T340" s="160"/>
      <c r="U340" s="157"/>
      <c r="V340" s="161">
        <f t="shared" si="12"/>
        <v>18900000</v>
      </c>
      <c r="W340" s="162">
        <v>13160000</v>
      </c>
      <c r="X340" s="163">
        <v>44063</v>
      </c>
      <c r="Y340" s="163">
        <v>44068</v>
      </c>
      <c r="Z340" s="163">
        <v>44196</v>
      </c>
      <c r="AA340" s="145">
        <v>135</v>
      </c>
      <c r="AB340" s="145"/>
      <c r="AC340" s="145"/>
      <c r="AD340" s="164"/>
      <c r="AE340" s="165"/>
      <c r="AF340" s="163"/>
      <c r="AG340" s="157"/>
      <c r="AH340" s="146"/>
      <c r="AI340" s="146"/>
      <c r="AJ340" s="146" t="s">
        <v>1471</v>
      </c>
      <c r="AK340" s="146"/>
      <c r="AL340" s="166">
        <f t="shared" si="11"/>
        <v>0.6962962962962963</v>
      </c>
      <c r="AM340" s="177">
        <f>IF(SUMPRODUCT((A$14:A340=A340)*(B$14:B340=B340)*(D$14:D340=D340))&gt;1,0,1)</f>
        <v>1</v>
      </c>
      <c r="AN340" s="178"/>
      <c r="AO340" s="178"/>
      <c r="AP340" s="178"/>
      <c r="AQ340" s="178"/>
      <c r="AR340" s="178"/>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c r="CV340" s="178"/>
      <c r="CW340" s="178"/>
      <c r="CX340" s="178"/>
      <c r="CY340" s="178"/>
      <c r="CZ340" s="178"/>
      <c r="DA340" s="178"/>
      <c r="DB340" s="178"/>
      <c r="DC340" s="178"/>
      <c r="DD340" s="178"/>
      <c r="DE340" s="178"/>
      <c r="DF340" s="178"/>
      <c r="DG340" s="178"/>
      <c r="DH340" s="178"/>
      <c r="DI340" s="178"/>
      <c r="DJ340" s="178"/>
      <c r="DK340" s="178"/>
      <c r="DL340" s="178"/>
      <c r="DM340" s="178"/>
      <c r="DN340" s="178"/>
      <c r="DO340" s="178"/>
      <c r="DP340" s="178"/>
      <c r="DQ340" s="178"/>
      <c r="DR340" s="178"/>
      <c r="DS340" s="178"/>
      <c r="DT340" s="178"/>
      <c r="DU340" s="178"/>
      <c r="DV340" s="178"/>
      <c r="DW340" s="178"/>
      <c r="DX340" s="178"/>
      <c r="DY340" s="178"/>
      <c r="DZ340" s="178"/>
      <c r="EA340" s="178"/>
      <c r="EB340" s="178"/>
      <c r="EC340" s="178"/>
      <c r="ED340" s="178"/>
      <c r="EE340" s="178"/>
      <c r="EF340" s="178"/>
      <c r="EG340" s="178"/>
      <c r="EH340" s="178"/>
      <c r="EI340" s="178"/>
      <c r="EJ340" s="178"/>
      <c r="EK340" s="178"/>
      <c r="EL340" s="178"/>
      <c r="EM340" s="178"/>
      <c r="EN340" s="178"/>
      <c r="EO340" s="178"/>
      <c r="EP340" s="178"/>
      <c r="EQ340" s="178"/>
      <c r="ER340" s="178"/>
      <c r="ES340" s="178"/>
      <c r="ET340" s="178"/>
      <c r="EU340" s="178"/>
      <c r="EV340" s="178"/>
      <c r="EW340" s="178"/>
      <c r="EX340" s="178"/>
      <c r="EY340" s="178"/>
      <c r="EZ340" s="178"/>
      <c r="FA340" s="178"/>
      <c r="FB340" s="178"/>
      <c r="FC340" s="178"/>
      <c r="FD340" s="178"/>
      <c r="FE340" s="178"/>
      <c r="FF340" s="178"/>
      <c r="FG340" s="178"/>
      <c r="FH340" s="178"/>
      <c r="FI340" s="178"/>
      <c r="FJ340" s="178"/>
      <c r="FK340" s="178"/>
      <c r="FL340" s="178"/>
      <c r="FM340" s="178"/>
      <c r="FN340" s="178"/>
      <c r="FO340" s="178"/>
      <c r="FP340" s="178"/>
      <c r="FQ340" s="178"/>
      <c r="FR340" s="178"/>
      <c r="FS340" s="178"/>
      <c r="FT340" s="178"/>
      <c r="FU340" s="178"/>
      <c r="FV340" s="178"/>
    </row>
    <row r="341" spans="1:178" ht="45" customHeight="1" x14ac:dyDescent="0.25">
      <c r="A341" s="146">
        <v>2602020</v>
      </c>
      <c r="B341" s="145">
        <v>2020</v>
      </c>
      <c r="C341" s="144" t="s">
        <v>345</v>
      </c>
      <c r="D341" s="148" t="s">
        <v>1623</v>
      </c>
      <c r="E341" s="150" t="s">
        <v>137</v>
      </c>
      <c r="F341" s="148" t="s">
        <v>32</v>
      </c>
      <c r="G341" s="149" t="s">
        <v>158</v>
      </c>
      <c r="H341" s="150" t="s">
        <v>585</v>
      </c>
      <c r="I341" s="151" t="s">
        <v>132</v>
      </c>
      <c r="J341" s="152" t="s">
        <v>352</v>
      </c>
      <c r="K341" s="153">
        <v>45</v>
      </c>
      <c r="L341" s="154" t="str">
        <f>IF(ISERROR(VLOOKUP(K341,Eje_Pilar_Prop!$C$2:$E$104,2,FALSE))," ",VLOOKUP(K341,Eje_Pilar_Prop!$C$2:$E$104,2,FALSE))</f>
        <v>Gobernanza e influencia local, regional e internacional</v>
      </c>
      <c r="M341" s="154" t="str">
        <f>IF(ISERROR(VLOOKUP(K341,Eje_Pilar_Prop!$C$2:$E$104,3,FALSE))," ",VLOOKUP(K341,Eje_Pilar_Prop!$C$2:$E$104,3,FALSE))</f>
        <v>Eje Transversal 4 Gobierno Legitimo, Fortalecimiento Local y Eficiencia</v>
      </c>
      <c r="N341" s="155" t="s">
        <v>874</v>
      </c>
      <c r="O341" s="164">
        <v>1000971218</v>
      </c>
      <c r="P341" s="150" t="s">
        <v>1018</v>
      </c>
      <c r="Q341" s="157">
        <v>18900000</v>
      </c>
      <c r="R341" s="158"/>
      <c r="S341" s="159"/>
      <c r="T341" s="160"/>
      <c r="U341" s="157"/>
      <c r="V341" s="161">
        <f t="shared" si="12"/>
        <v>18900000</v>
      </c>
      <c r="W341" s="162">
        <v>12460000</v>
      </c>
      <c r="X341" s="163">
        <v>44062</v>
      </c>
      <c r="Y341" s="163">
        <v>44076</v>
      </c>
      <c r="Z341" s="163">
        <v>44196</v>
      </c>
      <c r="AA341" s="145">
        <v>135</v>
      </c>
      <c r="AB341" s="145"/>
      <c r="AC341" s="145"/>
      <c r="AD341" s="164"/>
      <c r="AE341" s="165"/>
      <c r="AF341" s="163"/>
      <c r="AG341" s="157"/>
      <c r="AH341" s="146"/>
      <c r="AI341" s="146"/>
      <c r="AJ341" s="146" t="s">
        <v>1471</v>
      </c>
      <c r="AK341" s="146"/>
      <c r="AL341" s="166">
        <f t="shared" si="11"/>
        <v>0.65925925925925921</v>
      </c>
      <c r="AM341" s="177">
        <f>IF(SUMPRODUCT((A$14:A341=A341)*(B$14:B341=B341)*(D$14:D341=D341))&gt;1,0,1)</f>
        <v>1</v>
      </c>
      <c r="AN341" s="178"/>
      <c r="AO341" s="178"/>
      <c r="AP341" s="178"/>
      <c r="AQ341" s="178"/>
      <c r="AR341" s="178"/>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c r="CV341" s="178"/>
      <c r="CW341" s="178"/>
      <c r="CX341" s="178"/>
      <c r="CY341" s="178"/>
      <c r="CZ341" s="178"/>
      <c r="DA341" s="178"/>
      <c r="DB341" s="178"/>
      <c r="DC341" s="178"/>
      <c r="DD341" s="178"/>
      <c r="DE341" s="178"/>
      <c r="DF341" s="178"/>
      <c r="DG341" s="178"/>
      <c r="DH341" s="178"/>
      <c r="DI341" s="178"/>
      <c r="DJ341" s="178"/>
      <c r="DK341" s="178"/>
      <c r="DL341" s="178"/>
      <c r="DM341" s="178"/>
      <c r="DN341" s="178"/>
      <c r="DO341" s="178"/>
      <c r="DP341" s="178"/>
      <c r="DQ341" s="178"/>
      <c r="DR341" s="178"/>
      <c r="DS341" s="178"/>
      <c r="DT341" s="178"/>
      <c r="DU341" s="178"/>
      <c r="DV341" s="178"/>
      <c r="DW341" s="178"/>
      <c r="DX341" s="178"/>
      <c r="DY341" s="178"/>
      <c r="DZ341" s="178"/>
      <c r="EA341" s="178"/>
      <c r="EB341" s="178"/>
      <c r="EC341" s="178"/>
      <c r="ED341" s="178"/>
      <c r="EE341" s="178"/>
      <c r="EF341" s="178"/>
      <c r="EG341" s="178"/>
      <c r="EH341" s="178"/>
      <c r="EI341" s="178"/>
      <c r="EJ341" s="178"/>
      <c r="EK341" s="178"/>
      <c r="EL341" s="178"/>
      <c r="EM341" s="178"/>
      <c r="EN341" s="178"/>
      <c r="EO341" s="178"/>
      <c r="EP341" s="178"/>
      <c r="EQ341" s="178"/>
      <c r="ER341" s="178"/>
      <c r="ES341" s="178"/>
      <c r="ET341" s="178"/>
      <c r="EU341" s="178"/>
      <c r="EV341" s="178"/>
      <c r="EW341" s="178"/>
      <c r="EX341" s="178"/>
      <c r="EY341" s="178"/>
      <c r="EZ341" s="178"/>
      <c r="FA341" s="178"/>
      <c r="FB341" s="178"/>
      <c r="FC341" s="178"/>
      <c r="FD341" s="178"/>
      <c r="FE341" s="178"/>
      <c r="FF341" s="178"/>
      <c r="FG341" s="178"/>
      <c r="FH341" s="178"/>
      <c r="FI341" s="178"/>
      <c r="FJ341" s="178"/>
      <c r="FK341" s="178"/>
      <c r="FL341" s="178"/>
      <c r="FM341" s="178"/>
      <c r="FN341" s="178"/>
      <c r="FO341" s="178"/>
      <c r="FP341" s="178"/>
      <c r="FQ341" s="178"/>
      <c r="FR341" s="178"/>
      <c r="FS341" s="178"/>
      <c r="FT341" s="178"/>
      <c r="FU341" s="178"/>
      <c r="FV341" s="178"/>
    </row>
    <row r="342" spans="1:178" ht="45" customHeight="1" x14ac:dyDescent="0.25">
      <c r="A342" s="146">
        <v>2612020</v>
      </c>
      <c r="B342" s="145">
        <v>2020</v>
      </c>
      <c r="C342" s="144" t="s">
        <v>345</v>
      </c>
      <c r="D342" s="148" t="s">
        <v>1624</v>
      </c>
      <c r="E342" s="150" t="s">
        <v>137</v>
      </c>
      <c r="F342" s="148" t="s">
        <v>32</v>
      </c>
      <c r="G342" s="149" t="s">
        <v>158</v>
      </c>
      <c r="H342" s="150" t="s">
        <v>584</v>
      </c>
      <c r="I342" s="151" t="s">
        <v>132</v>
      </c>
      <c r="J342" s="152" t="s">
        <v>352</v>
      </c>
      <c r="K342" s="153">
        <v>45</v>
      </c>
      <c r="L342" s="154" t="str">
        <f>IF(ISERROR(VLOOKUP(K342,Eje_Pilar_Prop!$C$2:$E$104,2,FALSE))," ",VLOOKUP(K342,Eje_Pilar_Prop!$C$2:$E$104,2,FALSE))</f>
        <v>Gobernanza e influencia local, regional e internacional</v>
      </c>
      <c r="M342" s="154" t="str">
        <f>IF(ISERROR(VLOOKUP(K342,Eje_Pilar_Prop!$C$2:$E$104,3,FALSE))," ",VLOOKUP(K342,Eje_Pilar_Prop!$C$2:$E$104,3,FALSE))</f>
        <v>Eje Transversal 4 Gobierno Legitimo, Fortalecimiento Local y Eficiencia</v>
      </c>
      <c r="N342" s="155" t="s">
        <v>877</v>
      </c>
      <c r="O342" s="164">
        <v>80136968</v>
      </c>
      <c r="P342" s="150" t="s">
        <v>948</v>
      </c>
      <c r="Q342" s="157">
        <v>18900000</v>
      </c>
      <c r="R342" s="158"/>
      <c r="S342" s="159"/>
      <c r="T342" s="160">
        <v>1</v>
      </c>
      <c r="U342" s="157">
        <v>2940000</v>
      </c>
      <c r="V342" s="161">
        <f t="shared" si="12"/>
        <v>21840000</v>
      </c>
      <c r="W342" s="162">
        <v>13440000</v>
      </c>
      <c r="X342" s="163">
        <v>44063</v>
      </c>
      <c r="Y342" s="163">
        <v>44068</v>
      </c>
      <c r="Z342" s="163">
        <v>44227</v>
      </c>
      <c r="AA342" s="145">
        <v>135</v>
      </c>
      <c r="AB342" s="145">
        <v>1</v>
      </c>
      <c r="AC342" s="145">
        <v>30</v>
      </c>
      <c r="AD342" s="164"/>
      <c r="AE342" s="165"/>
      <c r="AF342" s="163"/>
      <c r="AG342" s="157"/>
      <c r="AH342" s="146"/>
      <c r="AI342" s="146" t="s">
        <v>1471</v>
      </c>
      <c r="AJ342" s="146"/>
      <c r="AK342" s="146"/>
      <c r="AL342" s="166">
        <f t="shared" si="11"/>
        <v>0.61538461538461542</v>
      </c>
      <c r="AM342" s="177">
        <f>IF(SUMPRODUCT((A$14:A342=A342)*(B$14:B342=B342)*(D$14:D342=D342))&gt;1,0,1)</f>
        <v>1</v>
      </c>
      <c r="AN342" s="178"/>
      <c r="AO342" s="178"/>
      <c r="AP342" s="178"/>
      <c r="AQ342" s="178"/>
      <c r="AR342" s="178"/>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c r="CV342" s="178"/>
      <c r="CW342" s="178"/>
      <c r="CX342" s="178"/>
      <c r="CY342" s="178"/>
      <c r="CZ342" s="178"/>
      <c r="DA342" s="178"/>
      <c r="DB342" s="178"/>
      <c r="DC342" s="178"/>
      <c r="DD342" s="178"/>
      <c r="DE342" s="178"/>
      <c r="DF342" s="178"/>
      <c r="DG342" s="178"/>
      <c r="DH342" s="178"/>
      <c r="DI342" s="178"/>
      <c r="DJ342" s="178"/>
      <c r="DK342" s="178"/>
      <c r="DL342" s="178"/>
      <c r="DM342" s="178"/>
      <c r="DN342" s="178"/>
      <c r="DO342" s="178"/>
      <c r="DP342" s="178"/>
      <c r="DQ342" s="178"/>
      <c r="DR342" s="178"/>
      <c r="DS342" s="178"/>
      <c r="DT342" s="178"/>
      <c r="DU342" s="178"/>
      <c r="DV342" s="178"/>
      <c r="DW342" s="178"/>
      <c r="DX342" s="178"/>
      <c r="DY342" s="178"/>
      <c r="DZ342" s="178"/>
      <c r="EA342" s="178"/>
      <c r="EB342" s="178"/>
      <c r="EC342" s="178"/>
      <c r="ED342" s="178"/>
      <c r="EE342" s="178"/>
      <c r="EF342" s="178"/>
      <c r="EG342" s="178"/>
      <c r="EH342" s="178"/>
      <c r="EI342" s="178"/>
      <c r="EJ342" s="178"/>
      <c r="EK342" s="178"/>
      <c r="EL342" s="178"/>
      <c r="EM342" s="178"/>
      <c r="EN342" s="178"/>
      <c r="EO342" s="178"/>
      <c r="EP342" s="178"/>
      <c r="EQ342" s="178"/>
      <c r="ER342" s="178"/>
      <c r="ES342" s="178"/>
      <c r="ET342" s="178"/>
      <c r="EU342" s="178"/>
      <c r="EV342" s="178"/>
      <c r="EW342" s="178"/>
      <c r="EX342" s="178"/>
      <c r="EY342" s="178"/>
      <c r="EZ342" s="178"/>
      <c r="FA342" s="178"/>
      <c r="FB342" s="178"/>
      <c r="FC342" s="178"/>
      <c r="FD342" s="178"/>
      <c r="FE342" s="178"/>
      <c r="FF342" s="178"/>
      <c r="FG342" s="178"/>
      <c r="FH342" s="178"/>
      <c r="FI342" s="178"/>
      <c r="FJ342" s="178"/>
      <c r="FK342" s="178"/>
      <c r="FL342" s="178"/>
      <c r="FM342" s="178"/>
      <c r="FN342" s="178"/>
      <c r="FO342" s="178"/>
      <c r="FP342" s="178"/>
      <c r="FQ342" s="178"/>
      <c r="FR342" s="178"/>
      <c r="FS342" s="178"/>
      <c r="FT342" s="178"/>
      <c r="FU342" s="178"/>
      <c r="FV342" s="178"/>
    </row>
    <row r="343" spans="1:178" ht="45" customHeight="1" x14ac:dyDescent="0.25">
      <c r="A343" s="146">
        <v>2622020</v>
      </c>
      <c r="B343" s="145">
        <v>2020</v>
      </c>
      <c r="C343" s="144" t="s">
        <v>345</v>
      </c>
      <c r="D343" s="148" t="s">
        <v>1625</v>
      </c>
      <c r="E343" s="150" t="s">
        <v>137</v>
      </c>
      <c r="F343" s="148" t="s">
        <v>32</v>
      </c>
      <c r="G343" s="149" t="s">
        <v>158</v>
      </c>
      <c r="H343" s="150" t="s">
        <v>583</v>
      </c>
      <c r="I343" s="151" t="s">
        <v>132</v>
      </c>
      <c r="J343" s="152" t="s">
        <v>352</v>
      </c>
      <c r="K343" s="153">
        <v>45</v>
      </c>
      <c r="L343" s="154" t="str">
        <f>IF(ISERROR(VLOOKUP(K343,Eje_Pilar_Prop!$C$2:$E$104,2,FALSE))," ",VLOOKUP(K343,Eje_Pilar_Prop!$C$2:$E$104,2,FALSE))</f>
        <v>Gobernanza e influencia local, regional e internacional</v>
      </c>
      <c r="M343" s="154" t="str">
        <f>IF(ISERROR(VLOOKUP(K343,Eje_Pilar_Prop!$C$2:$E$104,3,FALSE))," ",VLOOKUP(K343,Eje_Pilar_Prop!$C$2:$E$104,3,FALSE))</f>
        <v>Eje Transversal 4 Gobierno Legitimo, Fortalecimiento Local y Eficiencia</v>
      </c>
      <c r="N343" s="155" t="s">
        <v>877</v>
      </c>
      <c r="O343" s="164">
        <v>11013637730</v>
      </c>
      <c r="P343" s="150" t="s">
        <v>942</v>
      </c>
      <c r="Q343" s="157">
        <v>28350000</v>
      </c>
      <c r="R343" s="158"/>
      <c r="S343" s="159"/>
      <c r="T343" s="160"/>
      <c r="U343" s="157"/>
      <c r="V343" s="161">
        <f t="shared" si="12"/>
        <v>28350000</v>
      </c>
      <c r="W343" s="162">
        <v>20160000</v>
      </c>
      <c r="X343" s="163">
        <v>44063</v>
      </c>
      <c r="Y343" s="163">
        <v>44068</v>
      </c>
      <c r="Z343" s="163">
        <v>44196</v>
      </c>
      <c r="AA343" s="145">
        <v>135</v>
      </c>
      <c r="AB343" s="145"/>
      <c r="AC343" s="145"/>
      <c r="AD343" s="164"/>
      <c r="AE343" s="165"/>
      <c r="AF343" s="163"/>
      <c r="AG343" s="157"/>
      <c r="AH343" s="146"/>
      <c r="AI343" s="146"/>
      <c r="AJ343" s="146" t="s">
        <v>1471</v>
      </c>
      <c r="AK343" s="146"/>
      <c r="AL343" s="166">
        <f t="shared" si="11"/>
        <v>0.71111111111111114</v>
      </c>
      <c r="AM343" s="177">
        <f>IF(SUMPRODUCT((A$14:A343=A343)*(B$14:B343=B343)*(D$14:D343=D343))&gt;1,0,1)</f>
        <v>1</v>
      </c>
      <c r="AN343" s="178"/>
      <c r="AO343" s="178"/>
      <c r="AP343" s="178"/>
      <c r="AQ343" s="178"/>
      <c r="AR343" s="178"/>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c r="CV343" s="178"/>
      <c r="CW343" s="178"/>
      <c r="CX343" s="178"/>
      <c r="CY343" s="178"/>
      <c r="CZ343" s="178"/>
      <c r="DA343" s="178"/>
      <c r="DB343" s="178"/>
      <c r="DC343" s="178"/>
      <c r="DD343" s="178"/>
      <c r="DE343" s="178"/>
      <c r="DF343" s="178"/>
      <c r="DG343" s="178"/>
      <c r="DH343" s="178"/>
      <c r="DI343" s="178"/>
      <c r="DJ343" s="178"/>
      <c r="DK343" s="178"/>
      <c r="DL343" s="178"/>
      <c r="DM343" s="178"/>
      <c r="DN343" s="178"/>
      <c r="DO343" s="178"/>
      <c r="DP343" s="178"/>
      <c r="DQ343" s="178"/>
      <c r="DR343" s="178"/>
      <c r="DS343" s="178"/>
      <c r="DT343" s="178"/>
      <c r="DU343" s="178"/>
      <c r="DV343" s="178"/>
      <c r="DW343" s="178"/>
      <c r="DX343" s="178"/>
      <c r="DY343" s="178"/>
      <c r="DZ343" s="178"/>
      <c r="EA343" s="178"/>
      <c r="EB343" s="178"/>
      <c r="EC343" s="178"/>
      <c r="ED343" s="178"/>
      <c r="EE343" s="178"/>
      <c r="EF343" s="178"/>
      <c r="EG343" s="178"/>
      <c r="EH343" s="178"/>
      <c r="EI343" s="178"/>
      <c r="EJ343" s="178"/>
      <c r="EK343" s="178"/>
      <c r="EL343" s="178"/>
      <c r="EM343" s="178"/>
      <c r="EN343" s="178"/>
      <c r="EO343" s="178"/>
      <c r="EP343" s="178"/>
      <c r="EQ343" s="178"/>
      <c r="ER343" s="178"/>
      <c r="ES343" s="178"/>
      <c r="ET343" s="178"/>
      <c r="EU343" s="178"/>
      <c r="EV343" s="178"/>
      <c r="EW343" s="178"/>
      <c r="EX343" s="178"/>
      <c r="EY343" s="178"/>
      <c r="EZ343" s="178"/>
      <c r="FA343" s="178"/>
      <c r="FB343" s="178"/>
      <c r="FC343" s="178"/>
      <c r="FD343" s="178"/>
      <c r="FE343" s="178"/>
      <c r="FF343" s="178"/>
      <c r="FG343" s="178"/>
      <c r="FH343" s="178"/>
      <c r="FI343" s="178"/>
      <c r="FJ343" s="178"/>
      <c r="FK343" s="178"/>
      <c r="FL343" s="178"/>
      <c r="FM343" s="178"/>
      <c r="FN343" s="178"/>
      <c r="FO343" s="178"/>
      <c r="FP343" s="178"/>
      <c r="FQ343" s="178"/>
      <c r="FR343" s="178"/>
      <c r="FS343" s="178"/>
      <c r="FT343" s="178"/>
      <c r="FU343" s="178"/>
      <c r="FV343" s="178"/>
    </row>
    <row r="344" spans="1:178" ht="45" customHeight="1" x14ac:dyDescent="0.25">
      <c r="A344" s="146">
        <v>2632020</v>
      </c>
      <c r="B344" s="145">
        <v>2020</v>
      </c>
      <c r="C344" s="144" t="s">
        <v>345</v>
      </c>
      <c r="D344" s="148" t="s">
        <v>1625</v>
      </c>
      <c r="E344" s="150" t="s">
        <v>137</v>
      </c>
      <c r="F344" s="148" t="s">
        <v>32</v>
      </c>
      <c r="G344" s="149" t="s">
        <v>158</v>
      </c>
      <c r="H344" s="150" t="s">
        <v>582</v>
      </c>
      <c r="I344" s="151" t="s">
        <v>132</v>
      </c>
      <c r="J344" s="152" t="s">
        <v>352</v>
      </c>
      <c r="K344" s="153">
        <v>45</v>
      </c>
      <c r="L344" s="154" t="str">
        <f>IF(ISERROR(VLOOKUP(K344,Eje_Pilar_Prop!$C$2:$E$104,2,FALSE))," ",VLOOKUP(K344,Eje_Pilar_Prop!$C$2:$E$104,2,FALSE))</f>
        <v>Gobernanza e influencia local, regional e internacional</v>
      </c>
      <c r="M344" s="154" t="str">
        <f>IF(ISERROR(VLOOKUP(K344,Eje_Pilar_Prop!$C$2:$E$104,3,FALSE))," ",VLOOKUP(K344,Eje_Pilar_Prop!$C$2:$E$104,3,FALSE))</f>
        <v>Eje Transversal 4 Gobierno Legitimo, Fortalecimiento Local y Eficiencia</v>
      </c>
      <c r="N344" s="155" t="s">
        <v>877</v>
      </c>
      <c r="O344" s="164">
        <v>19455549</v>
      </c>
      <c r="P344" s="150" t="s">
        <v>947</v>
      </c>
      <c r="Q344" s="157">
        <v>28350000</v>
      </c>
      <c r="R344" s="158"/>
      <c r="S344" s="159"/>
      <c r="T344" s="160"/>
      <c r="U344" s="157"/>
      <c r="V344" s="161">
        <f t="shared" si="12"/>
        <v>28350000</v>
      </c>
      <c r="W344" s="162">
        <v>20160000</v>
      </c>
      <c r="X344" s="163">
        <v>44064</v>
      </c>
      <c r="Y344" s="163">
        <v>44068</v>
      </c>
      <c r="Z344" s="163">
        <v>44196</v>
      </c>
      <c r="AA344" s="145">
        <v>135</v>
      </c>
      <c r="AB344" s="145"/>
      <c r="AC344" s="145"/>
      <c r="AD344" s="164"/>
      <c r="AE344" s="165"/>
      <c r="AF344" s="163"/>
      <c r="AG344" s="157"/>
      <c r="AH344" s="146"/>
      <c r="AI344" s="146"/>
      <c r="AJ344" s="146" t="s">
        <v>1471</v>
      </c>
      <c r="AK344" s="146"/>
      <c r="AL344" s="166">
        <f t="shared" si="11"/>
        <v>0.71111111111111114</v>
      </c>
      <c r="AM344" s="177">
        <f>IF(SUMPRODUCT((A$14:A344=A344)*(B$14:B344=B344)*(D$14:D344=D344))&gt;1,0,1)</f>
        <v>1</v>
      </c>
      <c r="AN344" s="178"/>
      <c r="AO344" s="178"/>
      <c r="AP344" s="178"/>
      <c r="AQ344" s="178"/>
      <c r="AR344" s="178"/>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c r="CV344" s="178"/>
      <c r="CW344" s="178"/>
      <c r="CX344" s="178"/>
      <c r="CY344" s="178"/>
      <c r="CZ344" s="178"/>
      <c r="DA344" s="178"/>
      <c r="DB344" s="178"/>
      <c r="DC344" s="178"/>
      <c r="DD344" s="178"/>
      <c r="DE344" s="178"/>
      <c r="DF344" s="178"/>
      <c r="DG344" s="178"/>
      <c r="DH344" s="178"/>
      <c r="DI344" s="178"/>
      <c r="DJ344" s="178"/>
      <c r="DK344" s="178"/>
      <c r="DL344" s="178"/>
      <c r="DM344" s="178"/>
      <c r="DN344" s="178"/>
      <c r="DO344" s="178"/>
      <c r="DP344" s="178"/>
      <c r="DQ344" s="178"/>
      <c r="DR344" s="178"/>
      <c r="DS344" s="178"/>
      <c r="DT344" s="178"/>
      <c r="DU344" s="178"/>
      <c r="DV344" s="178"/>
      <c r="DW344" s="178"/>
      <c r="DX344" s="178"/>
      <c r="DY344" s="178"/>
      <c r="DZ344" s="178"/>
      <c r="EA344" s="178"/>
      <c r="EB344" s="178"/>
      <c r="EC344" s="178"/>
      <c r="ED344" s="178"/>
      <c r="EE344" s="178"/>
      <c r="EF344" s="178"/>
      <c r="EG344" s="178"/>
      <c r="EH344" s="178"/>
      <c r="EI344" s="178"/>
      <c r="EJ344" s="178"/>
      <c r="EK344" s="178"/>
      <c r="EL344" s="178"/>
      <c r="EM344" s="178"/>
      <c r="EN344" s="178"/>
      <c r="EO344" s="178"/>
      <c r="EP344" s="178"/>
      <c r="EQ344" s="178"/>
      <c r="ER344" s="178"/>
      <c r="ES344" s="178"/>
      <c r="ET344" s="178"/>
      <c r="EU344" s="178"/>
      <c r="EV344" s="178"/>
      <c r="EW344" s="178"/>
      <c r="EX344" s="178"/>
      <c r="EY344" s="178"/>
      <c r="EZ344" s="178"/>
      <c r="FA344" s="178"/>
      <c r="FB344" s="178"/>
      <c r="FC344" s="178"/>
      <c r="FD344" s="178"/>
      <c r="FE344" s="178"/>
      <c r="FF344" s="178"/>
      <c r="FG344" s="178"/>
      <c r="FH344" s="178"/>
      <c r="FI344" s="178"/>
      <c r="FJ344" s="178"/>
      <c r="FK344" s="178"/>
      <c r="FL344" s="178"/>
      <c r="FM344" s="178"/>
      <c r="FN344" s="178"/>
      <c r="FO344" s="178"/>
      <c r="FP344" s="178"/>
      <c r="FQ344" s="178"/>
      <c r="FR344" s="178"/>
      <c r="FS344" s="178"/>
      <c r="FT344" s="178"/>
      <c r="FU344" s="178"/>
      <c r="FV344" s="178"/>
    </row>
    <row r="345" spans="1:178" ht="45" customHeight="1" x14ac:dyDescent="0.25">
      <c r="A345" s="146">
        <v>2642020</v>
      </c>
      <c r="B345" s="145">
        <v>2020</v>
      </c>
      <c r="C345" s="144" t="s">
        <v>345</v>
      </c>
      <c r="D345" s="148" t="s">
        <v>1625</v>
      </c>
      <c r="E345" s="150" t="s">
        <v>137</v>
      </c>
      <c r="F345" s="148" t="s">
        <v>32</v>
      </c>
      <c r="G345" s="149" t="s">
        <v>158</v>
      </c>
      <c r="H345" s="150" t="s">
        <v>581</v>
      </c>
      <c r="I345" s="151" t="s">
        <v>132</v>
      </c>
      <c r="J345" s="152" t="s">
        <v>352</v>
      </c>
      <c r="K345" s="153">
        <v>45</v>
      </c>
      <c r="L345" s="154" t="str">
        <f>IF(ISERROR(VLOOKUP(K345,Eje_Pilar_Prop!$C$2:$E$104,2,FALSE))," ",VLOOKUP(K345,Eje_Pilar_Prop!$C$2:$E$104,2,FALSE))</f>
        <v>Gobernanza e influencia local, regional e internacional</v>
      </c>
      <c r="M345" s="154" t="str">
        <f>IF(ISERROR(VLOOKUP(K345,Eje_Pilar_Prop!$C$2:$E$104,3,FALSE))," ",VLOOKUP(K345,Eje_Pilar_Prop!$C$2:$E$104,3,FALSE))</f>
        <v>Eje Transversal 4 Gobierno Legitimo, Fortalecimiento Local y Eficiencia</v>
      </c>
      <c r="N345" s="155" t="s">
        <v>877</v>
      </c>
      <c r="O345" s="164">
        <v>51829727</v>
      </c>
      <c r="P345" s="150" t="s">
        <v>949</v>
      </c>
      <c r="Q345" s="157">
        <v>28350000</v>
      </c>
      <c r="R345" s="158"/>
      <c r="S345" s="159"/>
      <c r="T345" s="160"/>
      <c r="U345" s="157"/>
      <c r="V345" s="161">
        <f t="shared" si="12"/>
        <v>28350000</v>
      </c>
      <c r="W345" s="162">
        <v>20160000</v>
      </c>
      <c r="X345" s="163">
        <v>44063</v>
      </c>
      <c r="Y345" s="163">
        <v>44068</v>
      </c>
      <c r="Z345" s="163">
        <v>44196</v>
      </c>
      <c r="AA345" s="145">
        <v>135</v>
      </c>
      <c r="AB345" s="145"/>
      <c r="AC345" s="145"/>
      <c r="AD345" s="164"/>
      <c r="AE345" s="165"/>
      <c r="AF345" s="163"/>
      <c r="AG345" s="157"/>
      <c r="AH345" s="146"/>
      <c r="AI345" s="146"/>
      <c r="AJ345" s="146" t="s">
        <v>1471</v>
      </c>
      <c r="AK345" s="146"/>
      <c r="AL345" s="166">
        <f t="shared" si="11"/>
        <v>0.71111111111111114</v>
      </c>
      <c r="AM345" s="177">
        <f>IF(SUMPRODUCT((A$14:A345=A345)*(B$14:B345=B345)*(D$14:D345=D345))&gt;1,0,1)</f>
        <v>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c r="CV345" s="178"/>
      <c r="CW345" s="178"/>
      <c r="CX345" s="178"/>
      <c r="CY345" s="178"/>
      <c r="CZ345" s="178"/>
      <c r="DA345" s="178"/>
      <c r="DB345" s="178"/>
      <c r="DC345" s="178"/>
      <c r="DD345" s="178"/>
      <c r="DE345" s="178"/>
      <c r="DF345" s="178"/>
      <c r="DG345" s="178"/>
      <c r="DH345" s="178"/>
      <c r="DI345" s="178"/>
      <c r="DJ345" s="178"/>
      <c r="DK345" s="178"/>
      <c r="DL345" s="178"/>
      <c r="DM345" s="178"/>
      <c r="DN345" s="178"/>
      <c r="DO345" s="178"/>
      <c r="DP345" s="178"/>
      <c r="DQ345" s="178"/>
      <c r="DR345" s="178"/>
      <c r="DS345" s="178"/>
      <c r="DT345" s="178"/>
      <c r="DU345" s="178"/>
      <c r="DV345" s="178"/>
      <c r="DW345" s="178"/>
      <c r="DX345" s="178"/>
      <c r="DY345" s="178"/>
      <c r="DZ345" s="178"/>
      <c r="EA345" s="178"/>
      <c r="EB345" s="178"/>
      <c r="EC345" s="178"/>
      <c r="ED345" s="178"/>
      <c r="EE345" s="178"/>
      <c r="EF345" s="178"/>
      <c r="EG345" s="178"/>
      <c r="EH345" s="178"/>
      <c r="EI345" s="178"/>
      <c r="EJ345" s="178"/>
      <c r="EK345" s="178"/>
      <c r="EL345" s="178"/>
      <c r="EM345" s="178"/>
      <c r="EN345" s="178"/>
      <c r="EO345" s="178"/>
      <c r="EP345" s="178"/>
      <c r="EQ345" s="178"/>
      <c r="ER345" s="178"/>
      <c r="ES345" s="178"/>
      <c r="ET345" s="178"/>
      <c r="EU345" s="178"/>
      <c r="EV345" s="178"/>
      <c r="EW345" s="178"/>
      <c r="EX345" s="178"/>
      <c r="EY345" s="178"/>
      <c r="EZ345" s="178"/>
      <c r="FA345" s="178"/>
      <c r="FB345" s="178"/>
      <c r="FC345" s="178"/>
      <c r="FD345" s="178"/>
      <c r="FE345" s="178"/>
      <c r="FF345" s="178"/>
      <c r="FG345" s="178"/>
      <c r="FH345" s="178"/>
      <c r="FI345" s="178"/>
      <c r="FJ345" s="178"/>
      <c r="FK345" s="178"/>
      <c r="FL345" s="178"/>
      <c r="FM345" s="178"/>
      <c r="FN345" s="178"/>
      <c r="FO345" s="178"/>
      <c r="FP345" s="178"/>
      <c r="FQ345" s="178"/>
      <c r="FR345" s="178"/>
      <c r="FS345" s="178"/>
      <c r="FT345" s="178"/>
      <c r="FU345" s="178"/>
      <c r="FV345" s="178"/>
    </row>
    <row r="346" spans="1:178" ht="45" customHeight="1" x14ac:dyDescent="0.25">
      <c r="A346" s="146">
        <v>2652020</v>
      </c>
      <c r="B346" s="145">
        <v>2020</v>
      </c>
      <c r="C346" s="144" t="s">
        <v>345</v>
      </c>
      <c r="D346" s="148" t="s">
        <v>1625</v>
      </c>
      <c r="E346" s="150" t="s">
        <v>137</v>
      </c>
      <c r="F346" s="148" t="s">
        <v>32</v>
      </c>
      <c r="G346" s="149" t="s">
        <v>158</v>
      </c>
      <c r="H346" s="150" t="s">
        <v>580</v>
      </c>
      <c r="I346" s="151" t="s">
        <v>132</v>
      </c>
      <c r="J346" s="152" t="s">
        <v>352</v>
      </c>
      <c r="K346" s="153">
        <v>45</v>
      </c>
      <c r="L346" s="154" t="str">
        <f>IF(ISERROR(VLOOKUP(K346,Eje_Pilar_Prop!$C$2:$E$104,2,FALSE))," ",VLOOKUP(K346,Eje_Pilar_Prop!$C$2:$E$104,2,FALSE))</f>
        <v>Gobernanza e influencia local, regional e internacional</v>
      </c>
      <c r="M346" s="154" t="str">
        <f>IF(ISERROR(VLOOKUP(K346,Eje_Pilar_Prop!$C$2:$E$104,3,FALSE))," ",VLOOKUP(K346,Eje_Pilar_Prop!$C$2:$E$104,3,FALSE))</f>
        <v>Eje Transversal 4 Gobierno Legitimo, Fortalecimiento Local y Eficiencia</v>
      </c>
      <c r="N346" s="155" t="s">
        <v>877</v>
      </c>
      <c r="O346" s="164">
        <v>1018407205</v>
      </c>
      <c r="P346" s="150" t="s">
        <v>950</v>
      </c>
      <c r="Q346" s="157">
        <v>28350000</v>
      </c>
      <c r="R346" s="158"/>
      <c r="S346" s="159"/>
      <c r="T346" s="160"/>
      <c r="U346" s="157"/>
      <c r="V346" s="161">
        <f t="shared" si="12"/>
        <v>28350000</v>
      </c>
      <c r="W346" s="162">
        <v>20160000</v>
      </c>
      <c r="X346" s="163">
        <v>44063</v>
      </c>
      <c r="Y346" s="163">
        <v>44068</v>
      </c>
      <c r="Z346" s="163">
        <v>44196</v>
      </c>
      <c r="AA346" s="145">
        <v>135</v>
      </c>
      <c r="AB346" s="145"/>
      <c r="AC346" s="145"/>
      <c r="AD346" s="164"/>
      <c r="AE346" s="165"/>
      <c r="AF346" s="163"/>
      <c r="AG346" s="157"/>
      <c r="AH346" s="146"/>
      <c r="AI346" s="146"/>
      <c r="AJ346" s="146" t="s">
        <v>1471</v>
      </c>
      <c r="AK346" s="146"/>
      <c r="AL346" s="166">
        <f t="shared" si="11"/>
        <v>0.71111111111111114</v>
      </c>
      <c r="AM346" s="177">
        <f>IF(SUMPRODUCT((A$14:A346=A346)*(B$14:B346=B346)*(D$14:D346=D346))&gt;1,0,1)</f>
        <v>1</v>
      </c>
      <c r="AN346" s="178"/>
      <c r="AO346" s="178"/>
      <c r="AP346" s="178"/>
      <c r="AQ346" s="178"/>
      <c r="AR346" s="178"/>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c r="CV346" s="178"/>
      <c r="CW346" s="178"/>
      <c r="CX346" s="178"/>
      <c r="CY346" s="178"/>
      <c r="CZ346" s="178"/>
      <c r="DA346" s="178"/>
      <c r="DB346" s="178"/>
      <c r="DC346" s="178"/>
      <c r="DD346" s="178"/>
      <c r="DE346" s="178"/>
      <c r="DF346" s="178"/>
      <c r="DG346" s="178"/>
      <c r="DH346" s="178"/>
      <c r="DI346" s="178"/>
      <c r="DJ346" s="178"/>
      <c r="DK346" s="178"/>
      <c r="DL346" s="178"/>
      <c r="DM346" s="178"/>
      <c r="DN346" s="178"/>
      <c r="DO346" s="178"/>
      <c r="DP346" s="178"/>
      <c r="DQ346" s="178"/>
      <c r="DR346" s="178"/>
      <c r="DS346" s="178"/>
      <c r="DT346" s="178"/>
      <c r="DU346" s="178"/>
      <c r="DV346" s="178"/>
      <c r="DW346" s="178"/>
      <c r="DX346" s="178"/>
      <c r="DY346" s="178"/>
      <c r="DZ346" s="178"/>
      <c r="EA346" s="178"/>
      <c r="EB346" s="178"/>
      <c r="EC346" s="178"/>
      <c r="ED346" s="178"/>
      <c r="EE346" s="178"/>
      <c r="EF346" s="178"/>
      <c r="EG346" s="178"/>
      <c r="EH346" s="178"/>
      <c r="EI346" s="178"/>
      <c r="EJ346" s="178"/>
      <c r="EK346" s="178"/>
      <c r="EL346" s="178"/>
      <c r="EM346" s="178"/>
      <c r="EN346" s="178"/>
      <c r="EO346" s="178"/>
      <c r="EP346" s="178"/>
      <c r="EQ346" s="178"/>
      <c r="ER346" s="178"/>
      <c r="ES346" s="178"/>
      <c r="ET346" s="178"/>
      <c r="EU346" s="178"/>
      <c r="EV346" s="178"/>
      <c r="EW346" s="178"/>
      <c r="EX346" s="178"/>
      <c r="EY346" s="178"/>
      <c r="EZ346" s="178"/>
      <c r="FA346" s="178"/>
      <c r="FB346" s="178"/>
      <c r="FC346" s="178"/>
      <c r="FD346" s="178"/>
      <c r="FE346" s="178"/>
      <c r="FF346" s="178"/>
      <c r="FG346" s="178"/>
      <c r="FH346" s="178"/>
      <c r="FI346" s="178"/>
      <c r="FJ346" s="178"/>
      <c r="FK346" s="178"/>
      <c r="FL346" s="178"/>
      <c r="FM346" s="178"/>
      <c r="FN346" s="178"/>
      <c r="FO346" s="178"/>
      <c r="FP346" s="178"/>
      <c r="FQ346" s="178"/>
      <c r="FR346" s="178"/>
      <c r="FS346" s="178"/>
      <c r="FT346" s="178"/>
      <c r="FU346" s="178"/>
      <c r="FV346" s="178"/>
    </row>
    <row r="347" spans="1:178" ht="45" customHeight="1" x14ac:dyDescent="0.25">
      <c r="A347" s="146">
        <v>2682020</v>
      </c>
      <c r="B347" s="145">
        <v>2020</v>
      </c>
      <c r="C347" s="144" t="s">
        <v>345</v>
      </c>
      <c r="D347" s="148" t="s">
        <v>1626</v>
      </c>
      <c r="E347" s="150" t="s">
        <v>137</v>
      </c>
      <c r="F347" s="148" t="s">
        <v>32</v>
      </c>
      <c r="G347" s="149" t="s">
        <v>158</v>
      </c>
      <c r="H347" s="150" t="s">
        <v>579</v>
      </c>
      <c r="I347" s="151" t="s">
        <v>132</v>
      </c>
      <c r="J347" s="152" t="s">
        <v>352</v>
      </c>
      <c r="K347" s="153">
        <v>45</v>
      </c>
      <c r="L347" s="154" t="str">
        <f>IF(ISERROR(VLOOKUP(K347,Eje_Pilar_Prop!$C$2:$E$104,2,FALSE))," ",VLOOKUP(K347,Eje_Pilar_Prop!$C$2:$E$104,2,FALSE))</f>
        <v>Gobernanza e influencia local, regional e internacional</v>
      </c>
      <c r="M347" s="154" t="str">
        <f>IF(ISERROR(VLOOKUP(K347,Eje_Pilar_Prop!$C$2:$E$104,3,FALSE))," ",VLOOKUP(K347,Eje_Pilar_Prop!$C$2:$E$104,3,FALSE))</f>
        <v>Eje Transversal 4 Gobierno Legitimo, Fortalecimiento Local y Eficiencia</v>
      </c>
      <c r="N347" s="155" t="s">
        <v>874</v>
      </c>
      <c r="O347" s="164">
        <v>80257080</v>
      </c>
      <c r="P347" s="150" t="s">
        <v>952</v>
      </c>
      <c r="Q347" s="157">
        <v>33615000</v>
      </c>
      <c r="R347" s="158"/>
      <c r="S347" s="159"/>
      <c r="T347" s="160">
        <v>1</v>
      </c>
      <c r="U347" s="157">
        <v>6723000</v>
      </c>
      <c r="V347" s="161">
        <f t="shared" si="12"/>
        <v>40338000</v>
      </c>
      <c r="W347" s="162">
        <v>25398000</v>
      </c>
      <c r="X347" s="163">
        <v>44061</v>
      </c>
      <c r="Y347" s="163">
        <v>44062</v>
      </c>
      <c r="Z347" s="163">
        <v>44227</v>
      </c>
      <c r="AA347" s="145">
        <v>135</v>
      </c>
      <c r="AB347" s="145">
        <v>1</v>
      </c>
      <c r="AC347" s="145">
        <v>30</v>
      </c>
      <c r="AD347" s="164"/>
      <c r="AE347" s="165"/>
      <c r="AF347" s="163"/>
      <c r="AG347" s="157"/>
      <c r="AH347" s="146"/>
      <c r="AI347" s="146" t="s">
        <v>1471</v>
      </c>
      <c r="AJ347" s="146"/>
      <c r="AK347" s="146"/>
      <c r="AL347" s="166">
        <f t="shared" si="11"/>
        <v>0.62962962962962965</v>
      </c>
      <c r="AM347" s="177">
        <f>IF(SUMPRODUCT((A$14:A347=A347)*(B$14:B347=B347)*(D$14:D347=D347))&gt;1,0,1)</f>
        <v>1</v>
      </c>
      <c r="AN347" s="178"/>
      <c r="AO347" s="178"/>
      <c r="AP347" s="178"/>
      <c r="AQ347" s="178"/>
      <c r="AR347" s="178"/>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c r="CV347" s="178"/>
      <c r="CW347" s="178"/>
      <c r="CX347" s="178"/>
      <c r="CY347" s="178"/>
      <c r="CZ347" s="178"/>
      <c r="DA347" s="178"/>
      <c r="DB347" s="178"/>
      <c r="DC347" s="178"/>
      <c r="DD347" s="178"/>
      <c r="DE347" s="178"/>
      <c r="DF347" s="178"/>
      <c r="DG347" s="178"/>
      <c r="DH347" s="178"/>
      <c r="DI347" s="178"/>
      <c r="DJ347" s="178"/>
      <c r="DK347" s="178"/>
      <c r="DL347" s="178"/>
      <c r="DM347" s="178"/>
      <c r="DN347" s="178"/>
      <c r="DO347" s="178"/>
      <c r="DP347" s="178"/>
      <c r="DQ347" s="178"/>
      <c r="DR347" s="178"/>
      <c r="DS347" s="178"/>
      <c r="DT347" s="178"/>
      <c r="DU347" s="178"/>
      <c r="DV347" s="178"/>
      <c r="DW347" s="178"/>
      <c r="DX347" s="178"/>
      <c r="DY347" s="178"/>
      <c r="DZ347" s="178"/>
      <c r="EA347" s="178"/>
      <c r="EB347" s="178"/>
      <c r="EC347" s="178"/>
      <c r="ED347" s="178"/>
      <c r="EE347" s="178"/>
      <c r="EF347" s="178"/>
      <c r="EG347" s="178"/>
      <c r="EH347" s="178"/>
      <c r="EI347" s="178"/>
      <c r="EJ347" s="178"/>
      <c r="EK347" s="178"/>
      <c r="EL347" s="178"/>
      <c r="EM347" s="178"/>
      <c r="EN347" s="178"/>
      <c r="EO347" s="178"/>
      <c r="EP347" s="178"/>
      <c r="EQ347" s="178"/>
      <c r="ER347" s="178"/>
      <c r="ES347" s="178"/>
      <c r="ET347" s="178"/>
      <c r="EU347" s="178"/>
      <c r="EV347" s="178"/>
      <c r="EW347" s="178"/>
      <c r="EX347" s="178"/>
      <c r="EY347" s="178"/>
      <c r="EZ347" s="178"/>
      <c r="FA347" s="178"/>
      <c r="FB347" s="178"/>
      <c r="FC347" s="178"/>
      <c r="FD347" s="178"/>
      <c r="FE347" s="178"/>
      <c r="FF347" s="178"/>
      <c r="FG347" s="178"/>
      <c r="FH347" s="178"/>
      <c r="FI347" s="178"/>
      <c r="FJ347" s="178"/>
      <c r="FK347" s="178"/>
      <c r="FL347" s="178"/>
      <c r="FM347" s="178"/>
      <c r="FN347" s="178"/>
      <c r="FO347" s="178"/>
      <c r="FP347" s="178"/>
      <c r="FQ347" s="178"/>
      <c r="FR347" s="178"/>
      <c r="FS347" s="178"/>
      <c r="FT347" s="178"/>
      <c r="FU347" s="178"/>
      <c r="FV347" s="178"/>
    </row>
    <row r="348" spans="1:178" ht="45" customHeight="1" x14ac:dyDescent="0.25">
      <c r="A348" s="146">
        <v>2692020</v>
      </c>
      <c r="B348" s="145">
        <v>2020</v>
      </c>
      <c r="C348" s="144" t="s">
        <v>345</v>
      </c>
      <c r="D348" s="148" t="s">
        <v>1627</v>
      </c>
      <c r="E348" s="150" t="s">
        <v>137</v>
      </c>
      <c r="F348" s="148" t="s">
        <v>32</v>
      </c>
      <c r="G348" s="149" t="s">
        <v>158</v>
      </c>
      <c r="H348" s="150" t="s">
        <v>578</v>
      </c>
      <c r="I348" s="151" t="s">
        <v>132</v>
      </c>
      <c r="J348" s="152" t="s">
        <v>352</v>
      </c>
      <c r="K348" s="153">
        <v>3</v>
      </c>
      <c r="L348" s="154" t="str">
        <f>IF(ISERROR(VLOOKUP(K348,Eje_Pilar_Prop!$C$2:$E$104,2,FALSE))," ",VLOOKUP(K348,Eje_Pilar_Prop!$C$2:$E$104,2,FALSE))</f>
        <v>Igualdad y autonomía para una Bogotá incluyente</v>
      </c>
      <c r="M348" s="154" t="str">
        <f>IF(ISERROR(VLOOKUP(K348,Eje_Pilar_Prop!$C$2:$E$104,3,FALSE))," ",VLOOKUP(K348,Eje_Pilar_Prop!$C$2:$E$104,3,FALSE))</f>
        <v>Pilar 1 Igualdad de Calidad de Vida</v>
      </c>
      <c r="N348" s="155" t="s">
        <v>875</v>
      </c>
      <c r="O348" s="164">
        <v>52351352</v>
      </c>
      <c r="P348" s="150" t="s">
        <v>1165</v>
      </c>
      <c r="Q348" s="157">
        <v>21000000</v>
      </c>
      <c r="R348" s="158"/>
      <c r="S348" s="159"/>
      <c r="T348" s="160"/>
      <c r="U348" s="157"/>
      <c r="V348" s="161">
        <f t="shared" si="12"/>
        <v>21000000</v>
      </c>
      <c r="W348" s="162">
        <v>13440000</v>
      </c>
      <c r="X348" s="163">
        <v>44062</v>
      </c>
      <c r="Y348" s="163">
        <v>44068</v>
      </c>
      <c r="Z348" s="163">
        <v>44196</v>
      </c>
      <c r="AA348" s="145">
        <v>150</v>
      </c>
      <c r="AB348" s="145"/>
      <c r="AC348" s="145"/>
      <c r="AD348" s="164"/>
      <c r="AE348" s="165"/>
      <c r="AF348" s="163"/>
      <c r="AG348" s="157"/>
      <c r="AH348" s="146"/>
      <c r="AI348" s="146"/>
      <c r="AJ348" s="146" t="s">
        <v>1471</v>
      </c>
      <c r="AK348" s="146"/>
      <c r="AL348" s="166">
        <f t="shared" si="11"/>
        <v>0.64</v>
      </c>
      <c r="AM348" s="177">
        <f>IF(SUMPRODUCT((A$14:A348=A348)*(B$14:B348=B348)*(D$14:D348=D348))&gt;1,0,1)</f>
        <v>1</v>
      </c>
      <c r="AN348" s="178"/>
      <c r="AO348" s="178"/>
      <c r="AP348" s="178"/>
      <c r="AQ348" s="178"/>
      <c r="AR348" s="178"/>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c r="CV348" s="178"/>
      <c r="CW348" s="178"/>
      <c r="CX348" s="178"/>
      <c r="CY348" s="178"/>
      <c r="CZ348" s="178"/>
      <c r="DA348" s="178"/>
      <c r="DB348" s="178"/>
      <c r="DC348" s="178"/>
      <c r="DD348" s="178"/>
      <c r="DE348" s="178"/>
      <c r="DF348" s="178"/>
      <c r="DG348" s="178"/>
      <c r="DH348" s="178"/>
      <c r="DI348" s="178"/>
      <c r="DJ348" s="178"/>
      <c r="DK348" s="178"/>
      <c r="DL348" s="178"/>
      <c r="DM348" s="178"/>
      <c r="DN348" s="178"/>
      <c r="DO348" s="178"/>
      <c r="DP348" s="178"/>
      <c r="DQ348" s="178"/>
      <c r="DR348" s="178"/>
      <c r="DS348" s="178"/>
      <c r="DT348" s="178"/>
      <c r="DU348" s="178"/>
      <c r="DV348" s="178"/>
      <c r="DW348" s="178"/>
      <c r="DX348" s="178"/>
      <c r="DY348" s="178"/>
      <c r="DZ348" s="178"/>
      <c r="EA348" s="178"/>
      <c r="EB348" s="178"/>
      <c r="EC348" s="178"/>
      <c r="ED348" s="178"/>
      <c r="EE348" s="178"/>
      <c r="EF348" s="178"/>
      <c r="EG348" s="178"/>
      <c r="EH348" s="178"/>
      <c r="EI348" s="178"/>
      <c r="EJ348" s="178"/>
      <c r="EK348" s="178"/>
      <c r="EL348" s="178"/>
      <c r="EM348" s="178"/>
      <c r="EN348" s="178"/>
      <c r="EO348" s="178"/>
      <c r="EP348" s="178"/>
      <c r="EQ348" s="178"/>
      <c r="ER348" s="178"/>
      <c r="ES348" s="178"/>
      <c r="ET348" s="178"/>
      <c r="EU348" s="178"/>
      <c r="EV348" s="178"/>
      <c r="EW348" s="178"/>
      <c r="EX348" s="178"/>
      <c r="EY348" s="178"/>
      <c r="EZ348" s="178"/>
      <c r="FA348" s="178"/>
      <c r="FB348" s="178"/>
      <c r="FC348" s="178"/>
      <c r="FD348" s="178"/>
      <c r="FE348" s="178"/>
      <c r="FF348" s="178"/>
      <c r="FG348" s="178"/>
      <c r="FH348" s="178"/>
      <c r="FI348" s="178"/>
      <c r="FJ348" s="178"/>
      <c r="FK348" s="178"/>
      <c r="FL348" s="178"/>
      <c r="FM348" s="178"/>
      <c r="FN348" s="178"/>
      <c r="FO348" s="178"/>
      <c r="FP348" s="178"/>
      <c r="FQ348" s="178"/>
      <c r="FR348" s="178"/>
      <c r="FS348" s="178"/>
      <c r="FT348" s="178"/>
      <c r="FU348" s="178"/>
      <c r="FV348" s="178"/>
    </row>
    <row r="349" spans="1:178" ht="45" customHeight="1" x14ac:dyDescent="0.25">
      <c r="A349" s="146">
        <v>2702020</v>
      </c>
      <c r="B349" s="145">
        <v>2020</v>
      </c>
      <c r="C349" s="144" t="s">
        <v>345</v>
      </c>
      <c r="D349" s="148" t="s">
        <v>1628</v>
      </c>
      <c r="E349" s="150" t="s">
        <v>137</v>
      </c>
      <c r="F349" s="148" t="s">
        <v>32</v>
      </c>
      <c r="G349" s="149" t="s">
        <v>158</v>
      </c>
      <c r="H349" s="150" t="s">
        <v>577</v>
      </c>
      <c r="I349" s="151" t="s">
        <v>132</v>
      </c>
      <c r="J349" s="152" t="s">
        <v>352</v>
      </c>
      <c r="K349" s="153">
        <v>45</v>
      </c>
      <c r="L349" s="154" t="str">
        <f>IF(ISERROR(VLOOKUP(K349,Eje_Pilar_Prop!$C$2:$E$104,2,FALSE))," ",VLOOKUP(K349,Eje_Pilar_Prop!$C$2:$E$104,2,FALSE))</f>
        <v>Gobernanza e influencia local, regional e internacional</v>
      </c>
      <c r="M349" s="154" t="str">
        <f>IF(ISERROR(VLOOKUP(K349,Eje_Pilar_Prop!$C$2:$E$104,3,FALSE))," ",VLOOKUP(K349,Eje_Pilar_Prop!$C$2:$E$104,3,FALSE))</f>
        <v>Eje Transversal 4 Gobierno Legitimo, Fortalecimiento Local y Eficiencia</v>
      </c>
      <c r="N349" s="155" t="s">
        <v>876</v>
      </c>
      <c r="O349" s="164">
        <v>1063481920</v>
      </c>
      <c r="P349" s="150" t="s">
        <v>1020</v>
      </c>
      <c r="Q349" s="157">
        <v>18900000</v>
      </c>
      <c r="R349" s="158"/>
      <c r="S349" s="159"/>
      <c r="T349" s="160"/>
      <c r="U349" s="157"/>
      <c r="V349" s="161">
        <f t="shared" si="12"/>
        <v>18900000</v>
      </c>
      <c r="W349" s="162">
        <v>13580000</v>
      </c>
      <c r="X349" s="163">
        <v>44063</v>
      </c>
      <c r="Y349" s="163">
        <v>44067</v>
      </c>
      <c r="Z349" s="163">
        <v>44196</v>
      </c>
      <c r="AA349" s="145">
        <v>135</v>
      </c>
      <c r="AB349" s="145"/>
      <c r="AC349" s="145"/>
      <c r="AD349" s="164"/>
      <c r="AE349" s="165"/>
      <c r="AF349" s="163"/>
      <c r="AG349" s="157"/>
      <c r="AH349" s="146"/>
      <c r="AI349" s="146"/>
      <c r="AJ349" s="146" t="s">
        <v>1471</v>
      </c>
      <c r="AK349" s="146"/>
      <c r="AL349" s="166">
        <f t="shared" si="11"/>
        <v>0.71851851851851856</v>
      </c>
      <c r="AM349" s="177">
        <f>IF(SUMPRODUCT((A$14:A349=A349)*(B$14:B349=B349)*(D$14:D349=D349))&gt;1,0,1)</f>
        <v>1</v>
      </c>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c r="CV349" s="178"/>
      <c r="CW349" s="178"/>
      <c r="CX349" s="178"/>
      <c r="CY349" s="178"/>
      <c r="CZ349" s="178"/>
      <c r="DA349" s="178"/>
      <c r="DB349" s="178"/>
      <c r="DC349" s="178"/>
      <c r="DD349" s="178"/>
      <c r="DE349" s="178"/>
      <c r="DF349" s="178"/>
      <c r="DG349" s="178"/>
      <c r="DH349" s="178"/>
      <c r="DI349" s="178"/>
      <c r="DJ349" s="178"/>
      <c r="DK349" s="178"/>
      <c r="DL349" s="178"/>
      <c r="DM349" s="178"/>
      <c r="DN349" s="178"/>
      <c r="DO349" s="178"/>
      <c r="DP349" s="178"/>
      <c r="DQ349" s="178"/>
      <c r="DR349" s="178"/>
      <c r="DS349" s="178"/>
      <c r="DT349" s="178"/>
      <c r="DU349" s="178"/>
      <c r="DV349" s="178"/>
      <c r="DW349" s="178"/>
      <c r="DX349" s="178"/>
      <c r="DY349" s="178"/>
      <c r="DZ349" s="178"/>
      <c r="EA349" s="178"/>
      <c r="EB349" s="178"/>
      <c r="EC349" s="178"/>
      <c r="ED349" s="178"/>
      <c r="EE349" s="178"/>
      <c r="EF349" s="178"/>
      <c r="EG349" s="178"/>
      <c r="EH349" s="178"/>
      <c r="EI349" s="178"/>
      <c r="EJ349" s="178"/>
      <c r="EK349" s="178"/>
      <c r="EL349" s="178"/>
      <c r="EM349" s="178"/>
      <c r="EN349" s="178"/>
      <c r="EO349" s="178"/>
      <c r="EP349" s="178"/>
      <c r="EQ349" s="178"/>
      <c r="ER349" s="178"/>
      <c r="ES349" s="178"/>
      <c r="ET349" s="178"/>
      <c r="EU349" s="178"/>
      <c r="EV349" s="178"/>
      <c r="EW349" s="178"/>
      <c r="EX349" s="178"/>
      <c r="EY349" s="178"/>
      <c r="EZ349" s="178"/>
      <c r="FA349" s="178"/>
      <c r="FB349" s="178"/>
      <c r="FC349" s="178"/>
      <c r="FD349" s="178"/>
      <c r="FE349" s="178"/>
      <c r="FF349" s="178"/>
      <c r="FG349" s="178"/>
      <c r="FH349" s="178"/>
      <c r="FI349" s="178"/>
      <c r="FJ349" s="178"/>
      <c r="FK349" s="178"/>
      <c r="FL349" s="178"/>
      <c r="FM349" s="178"/>
      <c r="FN349" s="178"/>
      <c r="FO349" s="178"/>
      <c r="FP349" s="178"/>
      <c r="FQ349" s="178"/>
      <c r="FR349" s="178"/>
      <c r="FS349" s="178"/>
      <c r="FT349" s="178"/>
      <c r="FU349" s="178"/>
      <c r="FV349" s="178"/>
    </row>
    <row r="350" spans="1:178" ht="45" customHeight="1" x14ac:dyDescent="0.25">
      <c r="A350" s="146">
        <v>2712020</v>
      </c>
      <c r="B350" s="145">
        <v>2020</v>
      </c>
      <c r="C350" s="144" t="s">
        <v>345</v>
      </c>
      <c r="D350" s="148" t="s">
        <v>1629</v>
      </c>
      <c r="E350" s="150" t="s">
        <v>137</v>
      </c>
      <c r="F350" s="148" t="s">
        <v>32</v>
      </c>
      <c r="G350" s="149" t="s">
        <v>158</v>
      </c>
      <c r="H350" s="150" t="s">
        <v>576</v>
      </c>
      <c r="I350" s="151" t="s">
        <v>132</v>
      </c>
      <c r="J350" s="152" t="s">
        <v>352</v>
      </c>
      <c r="K350" s="153">
        <v>19</v>
      </c>
      <c r="L350" s="154" t="str">
        <f>IF(ISERROR(VLOOKUP(K350,Eje_Pilar_Prop!$C$2:$E$104,2,FALSE))," ",VLOOKUP(K350,Eje_Pilar_Prop!$C$2:$E$104,2,FALSE))</f>
        <v>Seguridad y convivencia para todos</v>
      </c>
      <c r="M350" s="154" t="str">
        <f>IF(ISERROR(VLOOKUP(K350,Eje_Pilar_Prop!$C$2:$E$104,3,FALSE))," ",VLOOKUP(K350,Eje_Pilar_Prop!$C$2:$E$104,3,FALSE))</f>
        <v>Pilar 3 Construcción de Comunidad y Cultura Ciudadana</v>
      </c>
      <c r="N350" s="155" t="s">
        <v>887</v>
      </c>
      <c r="O350" s="164">
        <v>80512697</v>
      </c>
      <c r="P350" s="150" t="s">
        <v>979</v>
      </c>
      <c r="Q350" s="157">
        <v>28350000</v>
      </c>
      <c r="R350" s="158"/>
      <c r="S350" s="159"/>
      <c r="T350" s="160">
        <v>1</v>
      </c>
      <c r="U350" s="157">
        <v>1323000</v>
      </c>
      <c r="V350" s="161">
        <f t="shared" si="12"/>
        <v>29673000</v>
      </c>
      <c r="W350" s="162">
        <v>20370000</v>
      </c>
      <c r="X350" s="163">
        <v>44062</v>
      </c>
      <c r="Y350" s="163">
        <v>44067</v>
      </c>
      <c r="Z350" s="163">
        <v>44227</v>
      </c>
      <c r="AA350" s="145">
        <v>135</v>
      </c>
      <c r="AB350" s="145">
        <v>1</v>
      </c>
      <c r="AC350" s="145">
        <v>30</v>
      </c>
      <c r="AD350" s="164"/>
      <c r="AE350" s="165"/>
      <c r="AF350" s="163"/>
      <c r="AG350" s="157"/>
      <c r="AH350" s="146"/>
      <c r="AI350" s="146" t="s">
        <v>1471</v>
      </c>
      <c r="AJ350" s="146"/>
      <c r="AK350" s="146"/>
      <c r="AL350" s="166">
        <f t="shared" si="11"/>
        <v>0.68648266100495403</v>
      </c>
      <c r="AM350" s="177">
        <f>IF(SUMPRODUCT((A$14:A350=A350)*(B$14:B350=B350)*(D$14:D350=D350))&gt;1,0,1)</f>
        <v>1</v>
      </c>
      <c r="AN350" s="178"/>
      <c r="AO350" s="178"/>
      <c r="AP350" s="178"/>
      <c r="AQ350" s="178"/>
      <c r="AR350" s="178"/>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c r="CV350" s="178"/>
      <c r="CW350" s="178"/>
      <c r="CX350" s="178"/>
      <c r="CY350" s="178"/>
      <c r="CZ350" s="178"/>
      <c r="DA350" s="178"/>
      <c r="DB350" s="178"/>
      <c r="DC350" s="178"/>
      <c r="DD350" s="178"/>
      <c r="DE350" s="178"/>
      <c r="DF350" s="178"/>
      <c r="DG350" s="178"/>
      <c r="DH350" s="178"/>
      <c r="DI350" s="178"/>
      <c r="DJ350" s="178"/>
      <c r="DK350" s="178"/>
      <c r="DL350" s="178"/>
      <c r="DM350" s="178"/>
      <c r="DN350" s="178"/>
      <c r="DO350" s="178"/>
      <c r="DP350" s="178"/>
      <c r="DQ350" s="178"/>
      <c r="DR350" s="178"/>
      <c r="DS350" s="178"/>
      <c r="DT350" s="178"/>
      <c r="DU350" s="178"/>
      <c r="DV350" s="178"/>
      <c r="DW350" s="178"/>
      <c r="DX350" s="178"/>
      <c r="DY350" s="178"/>
      <c r="DZ350" s="178"/>
      <c r="EA350" s="178"/>
      <c r="EB350" s="178"/>
      <c r="EC350" s="178"/>
      <c r="ED350" s="178"/>
      <c r="EE350" s="178"/>
      <c r="EF350" s="178"/>
      <c r="EG350" s="178"/>
      <c r="EH350" s="178"/>
      <c r="EI350" s="178"/>
      <c r="EJ350" s="178"/>
      <c r="EK350" s="178"/>
      <c r="EL350" s="178"/>
      <c r="EM350" s="178"/>
      <c r="EN350" s="178"/>
      <c r="EO350" s="178"/>
      <c r="EP350" s="178"/>
      <c r="EQ350" s="178"/>
      <c r="ER350" s="178"/>
      <c r="ES350" s="178"/>
      <c r="ET350" s="178"/>
      <c r="EU350" s="178"/>
      <c r="EV350" s="178"/>
      <c r="EW350" s="178"/>
      <c r="EX350" s="178"/>
      <c r="EY350" s="178"/>
      <c r="EZ350" s="178"/>
      <c r="FA350" s="178"/>
      <c r="FB350" s="178"/>
      <c r="FC350" s="178"/>
      <c r="FD350" s="178"/>
      <c r="FE350" s="178"/>
      <c r="FF350" s="178"/>
      <c r="FG350" s="178"/>
      <c r="FH350" s="178"/>
      <c r="FI350" s="178"/>
      <c r="FJ350" s="178"/>
      <c r="FK350" s="178"/>
      <c r="FL350" s="178"/>
      <c r="FM350" s="178"/>
      <c r="FN350" s="178"/>
      <c r="FO350" s="178"/>
      <c r="FP350" s="178"/>
      <c r="FQ350" s="178"/>
      <c r="FR350" s="178"/>
      <c r="FS350" s="178"/>
      <c r="FT350" s="178"/>
      <c r="FU350" s="178"/>
      <c r="FV350" s="178"/>
    </row>
    <row r="351" spans="1:178" ht="45" customHeight="1" x14ac:dyDescent="0.25">
      <c r="A351" s="146">
        <v>2722020</v>
      </c>
      <c r="B351" s="145">
        <v>2020</v>
      </c>
      <c r="C351" s="144" t="s">
        <v>345</v>
      </c>
      <c r="D351" s="148" t="s">
        <v>1626</v>
      </c>
      <c r="E351" s="150" t="s">
        <v>137</v>
      </c>
      <c r="F351" s="148" t="s">
        <v>32</v>
      </c>
      <c r="G351" s="149" t="s">
        <v>158</v>
      </c>
      <c r="H351" s="150" t="s">
        <v>575</v>
      </c>
      <c r="I351" s="151" t="s">
        <v>132</v>
      </c>
      <c r="J351" s="152" t="s">
        <v>352</v>
      </c>
      <c r="K351" s="153">
        <v>45</v>
      </c>
      <c r="L351" s="154" t="str">
        <f>IF(ISERROR(VLOOKUP(K351,Eje_Pilar_Prop!$C$2:$E$104,2,FALSE))," ",VLOOKUP(K351,Eje_Pilar_Prop!$C$2:$E$104,2,FALSE))</f>
        <v>Gobernanza e influencia local, regional e internacional</v>
      </c>
      <c r="M351" s="154" t="str">
        <f>IF(ISERROR(VLOOKUP(K351,Eje_Pilar_Prop!$C$2:$E$104,3,FALSE))," ",VLOOKUP(K351,Eje_Pilar_Prop!$C$2:$E$104,3,FALSE))</f>
        <v>Eje Transversal 4 Gobierno Legitimo, Fortalecimiento Local y Eficiencia</v>
      </c>
      <c r="N351" s="155" t="s">
        <v>874</v>
      </c>
      <c r="O351" s="164">
        <v>41947823</v>
      </c>
      <c r="P351" s="150" t="s">
        <v>960</v>
      </c>
      <c r="Q351" s="157">
        <v>33615000</v>
      </c>
      <c r="R351" s="158"/>
      <c r="S351" s="159"/>
      <c r="T351" s="160"/>
      <c r="U351" s="157"/>
      <c r="V351" s="161">
        <f t="shared" si="12"/>
        <v>33615000</v>
      </c>
      <c r="W351" s="162">
        <v>25149000</v>
      </c>
      <c r="X351" s="163">
        <v>44062</v>
      </c>
      <c r="Y351" s="163">
        <v>44063</v>
      </c>
      <c r="Z351" s="163">
        <v>44196</v>
      </c>
      <c r="AA351" s="145">
        <v>135</v>
      </c>
      <c r="AB351" s="145"/>
      <c r="AC351" s="145"/>
      <c r="AD351" s="164"/>
      <c r="AE351" s="165"/>
      <c r="AF351" s="163"/>
      <c r="AG351" s="157"/>
      <c r="AH351" s="146"/>
      <c r="AI351" s="146"/>
      <c r="AJ351" s="146" t="s">
        <v>1471</v>
      </c>
      <c r="AK351" s="146"/>
      <c r="AL351" s="166">
        <f t="shared" si="11"/>
        <v>0.74814814814814812</v>
      </c>
      <c r="AM351" s="177">
        <f>IF(SUMPRODUCT((A$14:A351=A351)*(B$14:B351=B351)*(D$14:D351=D351))&gt;1,0,1)</f>
        <v>1</v>
      </c>
      <c r="AN351" s="178"/>
      <c r="AO351" s="178"/>
      <c r="AP351" s="178"/>
      <c r="AQ351" s="178"/>
      <c r="AR351" s="178"/>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c r="CV351" s="178"/>
      <c r="CW351" s="178"/>
      <c r="CX351" s="178"/>
      <c r="CY351" s="178"/>
      <c r="CZ351" s="178"/>
      <c r="DA351" s="178"/>
      <c r="DB351" s="178"/>
      <c r="DC351" s="178"/>
      <c r="DD351" s="178"/>
      <c r="DE351" s="178"/>
      <c r="DF351" s="178"/>
      <c r="DG351" s="178"/>
      <c r="DH351" s="178"/>
      <c r="DI351" s="178"/>
      <c r="DJ351" s="178"/>
      <c r="DK351" s="178"/>
      <c r="DL351" s="178"/>
      <c r="DM351" s="178"/>
      <c r="DN351" s="178"/>
      <c r="DO351" s="178"/>
      <c r="DP351" s="178"/>
      <c r="DQ351" s="178"/>
      <c r="DR351" s="178"/>
      <c r="DS351" s="178"/>
      <c r="DT351" s="178"/>
      <c r="DU351" s="178"/>
      <c r="DV351" s="178"/>
      <c r="DW351" s="178"/>
      <c r="DX351" s="178"/>
      <c r="DY351" s="178"/>
      <c r="DZ351" s="178"/>
      <c r="EA351" s="178"/>
      <c r="EB351" s="178"/>
      <c r="EC351" s="178"/>
      <c r="ED351" s="178"/>
      <c r="EE351" s="178"/>
      <c r="EF351" s="178"/>
      <c r="EG351" s="178"/>
      <c r="EH351" s="178"/>
      <c r="EI351" s="178"/>
      <c r="EJ351" s="178"/>
      <c r="EK351" s="178"/>
      <c r="EL351" s="178"/>
      <c r="EM351" s="178"/>
      <c r="EN351" s="178"/>
      <c r="EO351" s="178"/>
      <c r="EP351" s="178"/>
      <c r="EQ351" s="178"/>
      <c r="ER351" s="178"/>
      <c r="ES351" s="178"/>
      <c r="ET351" s="178"/>
      <c r="EU351" s="178"/>
      <c r="EV351" s="178"/>
      <c r="EW351" s="178"/>
      <c r="EX351" s="178"/>
      <c r="EY351" s="178"/>
      <c r="EZ351" s="178"/>
      <c r="FA351" s="178"/>
      <c r="FB351" s="178"/>
      <c r="FC351" s="178"/>
      <c r="FD351" s="178"/>
      <c r="FE351" s="178"/>
      <c r="FF351" s="178"/>
      <c r="FG351" s="178"/>
      <c r="FH351" s="178"/>
      <c r="FI351" s="178"/>
      <c r="FJ351" s="178"/>
      <c r="FK351" s="178"/>
      <c r="FL351" s="178"/>
      <c r="FM351" s="178"/>
      <c r="FN351" s="178"/>
      <c r="FO351" s="178"/>
      <c r="FP351" s="178"/>
      <c r="FQ351" s="178"/>
      <c r="FR351" s="178"/>
      <c r="FS351" s="178"/>
      <c r="FT351" s="178"/>
      <c r="FU351" s="178"/>
      <c r="FV351" s="178"/>
    </row>
    <row r="352" spans="1:178" ht="45" customHeight="1" x14ac:dyDescent="0.25">
      <c r="A352" s="146">
        <v>2732020</v>
      </c>
      <c r="B352" s="145">
        <v>2020</v>
      </c>
      <c r="C352" s="144" t="s">
        <v>345</v>
      </c>
      <c r="D352" s="148" t="s">
        <v>1630</v>
      </c>
      <c r="E352" s="150" t="s">
        <v>137</v>
      </c>
      <c r="F352" s="148" t="s">
        <v>32</v>
      </c>
      <c r="G352" s="149" t="s">
        <v>158</v>
      </c>
      <c r="H352" s="150" t="s">
        <v>574</v>
      </c>
      <c r="I352" s="151" t="s">
        <v>132</v>
      </c>
      <c r="J352" s="152" t="s">
        <v>352</v>
      </c>
      <c r="K352" s="153">
        <v>45</v>
      </c>
      <c r="L352" s="154" t="str">
        <f>IF(ISERROR(VLOOKUP(K352,Eje_Pilar_Prop!$C$2:$E$104,2,FALSE))," ",VLOOKUP(K352,Eje_Pilar_Prop!$C$2:$E$104,2,FALSE))</f>
        <v>Gobernanza e influencia local, regional e internacional</v>
      </c>
      <c r="M352" s="154" t="str">
        <f>IF(ISERROR(VLOOKUP(K352,Eje_Pilar_Prop!$C$2:$E$104,3,FALSE))," ",VLOOKUP(K352,Eje_Pilar_Prop!$C$2:$E$104,3,FALSE))</f>
        <v>Eje Transversal 4 Gobierno Legitimo, Fortalecimiento Local y Eficiencia</v>
      </c>
      <c r="N352" s="155" t="s">
        <v>874</v>
      </c>
      <c r="O352" s="164">
        <v>1019028211</v>
      </c>
      <c r="P352" s="150" t="s">
        <v>970</v>
      </c>
      <c r="Q352" s="157">
        <v>31500000</v>
      </c>
      <c r="R352" s="158"/>
      <c r="S352" s="159"/>
      <c r="T352" s="160">
        <v>1</v>
      </c>
      <c r="U352" s="157">
        <v>0</v>
      </c>
      <c r="V352" s="161">
        <f t="shared" si="12"/>
        <v>31500000</v>
      </c>
      <c r="W352" s="162">
        <v>21210000</v>
      </c>
      <c r="X352" s="163">
        <v>44062</v>
      </c>
      <c r="Y352" s="163">
        <v>44063</v>
      </c>
      <c r="Z352" s="163">
        <v>44227</v>
      </c>
      <c r="AA352" s="145">
        <v>150</v>
      </c>
      <c r="AB352" s="145">
        <v>1</v>
      </c>
      <c r="AC352" s="145">
        <v>30</v>
      </c>
      <c r="AD352" s="164"/>
      <c r="AE352" s="165"/>
      <c r="AF352" s="163"/>
      <c r="AG352" s="157"/>
      <c r="AH352" s="146"/>
      <c r="AI352" s="146" t="s">
        <v>1471</v>
      </c>
      <c r="AJ352" s="146"/>
      <c r="AK352" s="146"/>
      <c r="AL352" s="166">
        <f t="shared" si="11"/>
        <v>0.67333333333333334</v>
      </c>
      <c r="AM352" s="177">
        <f>IF(SUMPRODUCT((A$14:A352=A352)*(B$14:B352=B352)*(D$14:D352=D352))&gt;1,0,1)</f>
        <v>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c r="CV352" s="178"/>
      <c r="CW352" s="178"/>
      <c r="CX352" s="178"/>
      <c r="CY352" s="178"/>
      <c r="CZ352" s="178"/>
      <c r="DA352" s="178"/>
      <c r="DB352" s="178"/>
      <c r="DC352" s="178"/>
      <c r="DD352" s="178"/>
      <c r="DE352" s="178"/>
      <c r="DF352" s="178"/>
      <c r="DG352" s="178"/>
      <c r="DH352" s="178"/>
      <c r="DI352" s="178"/>
      <c r="DJ352" s="178"/>
      <c r="DK352" s="178"/>
      <c r="DL352" s="178"/>
      <c r="DM352" s="178"/>
      <c r="DN352" s="178"/>
      <c r="DO352" s="178"/>
      <c r="DP352" s="178"/>
      <c r="DQ352" s="178"/>
      <c r="DR352" s="178"/>
      <c r="DS352" s="178"/>
      <c r="DT352" s="178"/>
      <c r="DU352" s="178"/>
      <c r="DV352" s="178"/>
      <c r="DW352" s="178"/>
      <c r="DX352" s="178"/>
      <c r="DY352" s="178"/>
      <c r="DZ352" s="178"/>
      <c r="EA352" s="178"/>
      <c r="EB352" s="178"/>
      <c r="EC352" s="178"/>
      <c r="ED352" s="178"/>
      <c r="EE352" s="178"/>
      <c r="EF352" s="178"/>
      <c r="EG352" s="178"/>
      <c r="EH352" s="178"/>
      <c r="EI352" s="178"/>
      <c r="EJ352" s="178"/>
      <c r="EK352" s="178"/>
      <c r="EL352" s="178"/>
      <c r="EM352" s="178"/>
      <c r="EN352" s="178"/>
      <c r="EO352" s="178"/>
      <c r="EP352" s="178"/>
      <c r="EQ352" s="178"/>
      <c r="ER352" s="178"/>
      <c r="ES352" s="178"/>
      <c r="ET352" s="178"/>
      <c r="EU352" s="178"/>
      <c r="EV352" s="178"/>
      <c r="EW352" s="178"/>
      <c r="EX352" s="178"/>
      <c r="EY352" s="178"/>
      <c r="EZ352" s="178"/>
      <c r="FA352" s="178"/>
      <c r="FB352" s="178"/>
      <c r="FC352" s="178"/>
      <c r="FD352" s="178"/>
      <c r="FE352" s="178"/>
      <c r="FF352" s="178"/>
      <c r="FG352" s="178"/>
      <c r="FH352" s="178"/>
      <c r="FI352" s="178"/>
      <c r="FJ352" s="178"/>
      <c r="FK352" s="178"/>
      <c r="FL352" s="178"/>
      <c r="FM352" s="178"/>
      <c r="FN352" s="178"/>
      <c r="FO352" s="178"/>
      <c r="FP352" s="178"/>
      <c r="FQ352" s="178"/>
      <c r="FR352" s="178"/>
      <c r="FS352" s="178"/>
      <c r="FT352" s="178"/>
      <c r="FU352" s="178"/>
      <c r="FV352" s="178"/>
    </row>
    <row r="353" spans="1:178" ht="45" customHeight="1" x14ac:dyDescent="0.25">
      <c r="A353" s="146">
        <v>2742020</v>
      </c>
      <c r="B353" s="145">
        <v>2020</v>
      </c>
      <c r="C353" s="144" t="s">
        <v>345</v>
      </c>
      <c r="D353" s="148" t="s">
        <v>1630</v>
      </c>
      <c r="E353" s="150" t="s">
        <v>137</v>
      </c>
      <c r="F353" s="148" t="s">
        <v>32</v>
      </c>
      <c r="G353" s="149" t="s">
        <v>158</v>
      </c>
      <c r="H353" s="150" t="s">
        <v>573</v>
      </c>
      <c r="I353" s="151" t="s">
        <v>132</v>
      </c>
      <c r="J353" s="152" t="s">
        <v>352</v>
      </c>
      <c r="K353" s="153">
        <v>45</v>
      </c>
      <c r="L353" s="154" t="str">
        <f>IF(ISERROR(VLOOKUP(K353,Eje_Pilar_Prop!$C$2:$E$104,2,FALSE))," ",VLOOKUP(K353,Eje_Pilar_Prop!$C$2:$E$104,2,FALSE))</f>
        <v>Gobernanza e influencia local, regional e internacional</v>
      </c>
      <c r="M353" s="154" t="str">
        <f>IF(ISERROR(VLOOKUP(K353,Eje_Pilar_Prop!$C$2:$E$104,3,FALSE))," ",VLOOKUP(K353,Eje_Pilar_Prop!$C$2:$E$104,3,FALSE))</f>
        <v>Eje Transversal 4 Gobierno Legitimo, Fortalecimiento Local y Eficiencia</v>
      </c>
      <c r="N353" s="155" t="s">
        <v>874</v>
      </c>
      <c r="O353" s="164">
        <v>79828542</v>
      </c>
      <c r="P353" s="150" t="s">
        <v>971</v>
      </c>
      <c r="Q353" s="157">
        <v>31500000</v>
      </c>
      <c r="R353" s="158"/>
      <c r="S353" s="159"/>
      <c r="T353" s="160">
        <v>1</v>
      </c>
      <c r="U353" s="157">
        <v>0</v>
      </c>
      <c r="V353" s="161">
        <f t="shared" si="12"/>
        <v>31500000</v>
      </c>
      <c r="W353" s="162">
        <v>21000000</v>
      </c>
      <c r="X353" s="163">
        <v>44062</v>
      </c>
      <c r="Y353" s="163">
        <v>44064</v>
      </c>
      <c r="Z353" s="163">
        <v>44227</v>
      </c>
      <c r="AA353" s="145">
        <v>150</v>
      </c>
      <c r="AB353" s="145">
        <v>1</v>
      </c>
      <c r="AC353" s="145">
        <v>30</v>
      </c>
      <c r="AD353" s="164"/>
      <c r="AE353" s="165"/>
      <c r="AF353" s="163"/>
      <c r="AG353" s="157"/>
      <c r="AH353" s="146"/>
      <c r="AI353" s="146" t="s">
        <v>1471</v>
      </c>
      <c r="AJ353" s="146"/>
      <c r="AK353" s="146"/>
      <c r="AL353" s="166">
        <f t="shared" si="11"/>
        <v>0.66666666666666663</v>
      </c>
      <c r="AM353" s="177">
        <f>IF(SUMPRODUCT((A$14:A353=A353)*(B$14:B353=B353)*(D$14:D353=D353))&gt;1,0,1)</f>
        <v>1</v>
      </c>
      <c r="AN353" s="178"/>
      <c r="AO353" s="178"/>
      <c r="AP353" s="178"/>
      <c r="AQ353" s="178"/>
      <c r="AR353" s="178"/>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c r="CV353" s="178"/>
      <c r="CW353" s="178"/>
      <c r="CX353" s="178"/>
      <c r="CY353" s="178"/>
      <c r="CZ353" s="178"/>
      <c r="DA353" s="178"/>
      <c r="DB353" s="178"/>
      <c r="DC353" s="178"/>
      <c r="DD353" s="178"/>
      <c r="DE353" s="178"/>
      <c r="DF353" s="178"/>
      <c r="DG353" s="178"/>
      <c r="DH353" s="178"/>
      <c r="DI353" s="178"/>
      <c r="DJ353" s="178"/>
      <c r="DK353" s="178"/>
      <c r="DL353" s="178"/>
      <c r="DM353" s="178"/>
      <c r="DN353" s="178"/>
      <c r="DO353" s="178"/>
      <c r="DP353" s="178"/>
      <c r="DQ353" s="178"/>
      <c r="DR353" s="178"/>
      <c r="DS353" s="178"/>
      <c r="DT353" s="178"/>
      <c r="DU353" s="178"/>
      <c r="DV353" s="178"/>
      <c r="DW353" s="178"/>
      <c r="DX353" s="178"/>
      <c r="DY353" s="178"/>
      <c r="DZ353" s="178"/>
      <c r="EA353" s="178"/>
      <c r="EB353" s="178"/>
      <c r="EC353" s="178"/>
      <c r="ED353" s="178"/>
      <c r="EE353" s="178"/>
      <c r="EF353" s="178"/>
      <c r="EG353" s="178"/>
      <c r="EH353" s="178"/>
      <c r="EI353" s="178"/>
      <c r="EJ353" s="178"/>
      <c r="EK353" s="178"/>
      <c r="EL353" s="178"/>
      <c r="EM353" s="178"/>
      <c r="EN353" s="178"/>
      <c r="EO353" s="178"/>
      <c r="EP353" s="178"/>
      <c r="EQ353" s="178"/>
      <c r="ER353" s="178"/>
      <c r="ES353" s="178"/>
      <c r="ET353" s="178"/>
      <c r="EU353" s="178"/>
      <c r="EV353" s="178"/>
      <c r="EW353" s="178"/>
      <c r="EX353" s="178"/>
      <c r="EY353" s="178"/>
      <c r="EZ353" s="178"/>
      <c r="FA353" s="178"/>
      <c r="FB353" s="178"/>
      <c r="FC353" s="178"/>
      <c r="FD353" s="178"/>
      <c r="FE353" s="178"/>
      <c r="FF353" s="178"/>
      <c r="FG353" s="178"/>
      <c r="FH353" s="178"/>
      <c r="FI353" s="178"/>
      <c r="FJ353" s="178"/>
      <c r="FK353" s="178"/>
      <c r="FL353" s="178"/>
      <c r="FM353" s="178"/>
      <c r="FN353" s="178"/>
      <c r="FO353" s="178"/>
      <c r="FP353" s="178"/>
      <c r="FQ353" s="178"/>
      <c r="FR353" s="178"/>
      <c r="FS353" s="178"/>
      <c r="FT353" s="178"/>
      <c r="FU353" s="178"/>
      <c r="FV353" s="178"/>
    </row>
    <row r="354" spans="1:178" ht="45" customHeight="1" x14ac:dyDescent="0.25">
      <c r="A354" s="146">
        <v>2752020</v>
      </c>
      <c r="B354" s="145">
        <v>2020</v>
      </c>
      <c r="C354" s="144" t="s">
        <v>345</v>
      </c>
      <c r="D354" s="148" t="s">
        <v>1631</v>
      </c>
      <c r="E354" s="150" t="s">
        <v>137</v>
      </c>
      <c r="F354" s="148" t="s">
        <v>32</v>
      </c>
      <c r="G354" s="149" t="s">
        <v>158</v>
      </c>
      <c r="H354" s="150" t="s">
        <v>572</v>
      </c>
      <c r="I354" s="151" t="s">
        <v>132</v>
      </c>
      <c r="J354" s="152" t="s">
        <v>352</v>
      </c>
      <c r="K354" s="153">
        <v>45</v>
      </c>
      <c r="L354" s="154" t="str">
        <f>IF(ISERROR(VLOOKUP(K354,Eje_Pilar_Prop!$C$2:$E$104,2,FALSE))," ",VLOOKUP(K354,Eje_Pilar_Prop!$C$2:$E$104,2,FALSE))</f>
        <v>Gobernanza e influencia local, regional e internacional</v>
      </c>
      <c r="M354" s="154" t="str">
        <f>IF(ISERROR(VLOOKUP(K354,Eje_Pilar_Prop!$C$2:$E$104,3,FALSE))," ",VLOOKUP(K354,Eje_Pilar_Prop!$C$2:$E$104,3,FALSE))</f>
        <v>Eje Transversal 4 Gobierno Legitimo, Fortalecimiento Local y Eficiencia</v>
      </c>
      <c r="N354" s="155" t="s">
        <v>877</v>
      </c>
      <c r="O354" s="164">
        <v>1033769482</v>
      </c>
      <c r="P354" s="150" t="s">
        <v>953</v>
      </c>
      <c r="Q354" s="157">
        <v>11000000</v>
      </c>
      <c r="R354" s="158"/>
      <c r="S354" s="159"/>
      <c r="T354" s="160">
        <v>1</v>
      </c>
      <c r="U354" s="157">
        <v>733333</v>
      </c>
      <c r="V354" s="161">
        <f t="shared" si="12"/>
        <v>11733333</v>
      </c>
      <c r="W354" s="162">
        <v>7333333</v>
      </c>
      <c r="X354" s="163">
        <v>44063</v>
      </c>
      <c r="Y354" s="163">
        <v>44064</v>
      </c>
      <c r="Z354" s="163">
        <v>44227</v>
      </c>
      <c r="AA354" s="145">
        <v>150</v>
      </c>
      <c r="AB354" s="145">
        <v>1</v>
      </c>
      <c r="AC354" s="145">
        <v>30</v>
      </c>
      <c r="AD354" s="164"/>
      <c r="AE354" s="165"/>
      <c r="AF354" s="163"/>
      <c r="AG354" s="157"/>
      <c r="AH354" s="146"/>
      <c r="AI354" s="146" t="s">
        <v>1471</v>
      </c>
      <c r="AJ354" s="146"/>
      <c r="AK354" s="146"/>
      <c r="AL354" s="166">
        <f t="shared" si="11"/>
        <v>0.62499998934659062</v>
      </c>
      <c r="AM354" s="177">
        <f>IF(SUMPRODUCT((A$14:A354=A354)*(B$14:B354=B354)*(D$14:D354=D354))&gt;1,0,1)</f>
        <v>1</v>
      </c>
      <c r="AN354" s="178"/>
      <c r="AO354" s="178"/>
      <c r="AP354" s="178"/>
      <c r="AQ354" s="178"/>
      <c r="AR354" s="178"/>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c r="CV354" s="178"/>
      <c r="CW354" s="178"/>
      <c r="CX354" s="178"/>
      <c r="CY354" s="178"/>
      <c r="CZ354" s="178"/>
      <c r="DA354" s="178"/>
      <c r="DB354" s="178"/>
      <c r="DC354" s="178"/>
      <c r="DD354" s="178"/>
      <c r="DE354" s="178"/>
      <c r="DF354" s="178"/>
      <c r="DG354" s="178"/>
      <c r="DH354" s="178"/>
      <c r="DI354" s="178"/>
      <c r="DJ354" s="178"/>
      <c r="DK354" s="178"/>
      <c r="DL354" s="178"/>
      <c r="DM354" s="178"/>
      <c r="DN354" s="178"/>
      <c r="DO354" s="178"/>
      <c r="DP354" s="178"/>
      <c r="DQ354" s="178"/>
      <c r="DR354" s="178"/>
      <c r="DS354" s="178"/>
      <c r="DT354" s="178"/>
      <c r="DU354" s="178"/>
      <c r="DV354" s="178"/>
      <c r="DW354" s="178"/>
      <c r="DX354" s="178"/>
      <c r="DY354" s="178"/>
      <c r="DZ354" s="178"/>
      <c r="EA354" s="178"/>
      <c r="EB354" s="178"/>
      <c r="EC354" s="178"/>
      <c r="ED354" s="178"/>
      <c r="EE354" s="178"/>
      <c r="EF354" s="178"/>
      <c r="EG354" s="178"/>
      <c r="EH354" s="178"/>
      <c r="EI354" s="178"/>
      <c r="EJ354" s="178"/>
      <c r="EK354" s="178"/>
      <c r="EL354" s="178"/>
      <c r="EM354" s="178"/>
      <c r="EN354" s="178"/>
      <c r="EO354" s="178"/>
      <c r="EP354" s="178"/>
      <c r="EQ354" s="178"/>
      <c r="ER354" s="178"/>
      <c r="ES354" s="178"/>
      <c r="ET354" s="178"/>
      <c r="EU354" s="178"/>
      <c r="EV354" s="178"/>
      <c r="EW354" s="178"/>
      <c r="EX354" s="178"/>
      <c r="EY354" s="178"/>
      <c r="EZ354" s="178"/>
      <c r="FA354" s="178"/>
      <c r="FB354" s="178"/>
      <c r="FC354" s="178"/>
      <c r="FD354" s="178"/>
      <c r="FE354" s="178"/>
      <c r="FF354" s="178"/>
      <c r="FG354" s="178"/>
      <c r="FH354" s="178"/>
      <c r="FI354" s="178"/>
      <c r="FJ354" s="178"/>
      <c r="FK354" s="178"/>
      <c r="FL354" s="178"/>
      <c r="FM354" s="178"/>
      <c r="FN354" s="178"/>
      <c r="FO354" s="178"/>
      <c r="FP354" s="178"/>
      <c r="FQ354" s="178"/>
      <c r="FR354" s="178"/>
      <c r="FS354" s="178"/>
      <c r="FT354" s="178"/>
      <c r="FU354" s="178"/>
      <c r="FV354" s="178"/>
    </row>
    <row r="355" spans="1:178" ht="45" customHeight="1" x14ac:dyDescent="0.25">
      <c r="A355" s="146">
        <v>2762020</v>
      </c>
      <c r="B355" s="145">
        <v>2020</v>
      </c>
      <c r="C355" s="144" t="s">
        <v>345</v>
      </c>
      <c r="D355" s="148" t="s">
        <v>1631</v>
      </c>
      <c r="E355" s="150" t="s">
        <v>137</v>
      </c>
      <c r="F355" s="148" t="s">
        <v>32</v>
      </c>
      <c r="G355" s="149" t="s">
        <v>158</v>
      </c>
      <c r="H355" s="150" t="s">
        <v>571</v>
      </c>
      <c r="I355" s="151" t="s">
        <v>132</v>
      </c>
      <c r="J355" s="152" t="s">
        <v>352</v>
      </c>
      <c r="K355" s="153">
        <v>45</v>
      </c>
      <c r="L355" s="154" t="str">
        <f>IF(ISERROR(VLOOKUP(K355,Eje_Pilar_Prop!$C$2:$E$104,2,FALSE))," ",VLOOKUP(K355,Eje_Pilar_Prop!$C$2:$E$104,2,FALSE))</f>
        <v>Gobernanza e influencia local, regional e internacional</v>
      </c>
      <c r="M355" s="154" t="str">
        <f>IF(ISERROR(VLOOKUP(K355,Eje_Pilar_Prop!$C$2:$E$104,3,FALSE))," ",VLOOKUP(K355,Eje_Pilar_Prop!$C$2:$E$104,3,FALSE))</f>
        <v>Eje Transversal 4 Gobierno Legitimo, Fortalecimiento Local y Eficiencia</v>
      </c>
      <c r="N355" s="155" t="s">
        <v>877</v>
      </c>
      <c r="O355" s="164">
        <v>80759813</v>
      </c>
      <c r="P355" s="150" t="s">
        <v>954</v>
      </c>
      <c r="Q355" s="157">
        <v>11000000</v>
      </c>
      <c r="R355" s="158"/>
      <c r="S355" s="159"/>
      <c r="T355" s="160">
        <v>1</v>
      </c>
      <c r="U355" s="157">
        <v>733333</v>
      </c>
      <c r="V355" s="161">
        <f t="shared" si="12"/>
        <v>11733333</v>
      </c>
      <c r="W355" s="162">
        <v>7333333</v>
      </c>
      <c r="X355" s="163">
        <v>44062</v>
      </c>
      <c r="Y355" s="163">
        <v>44064</v>
      </c>
      <c r="Z355" s="163">
        <v>44227</v>
      </c>
      <c r="AA355" s="145">
        <v>150</v>
      </c>
      <c r="AB355" s="145">
        <v>1</v>
      </c>
      <c r="AC355" s="145">
        <v>30</v>
      </c>
      <c r="AD355" s="164"/>
      <c r="AE355" s="165"/>
      <c r="AF355" s="163"/>
      <c r="AG355" s="157"/>
      <c r="AH355" s="146"/>
      <c r="AI355" s="146" t="s">
        <v>1471</v>
      </c>
      <c r="AJ355" s="146"/>
      <c r="AK355" s="146"/>
      <c r="AL355" s="166">
        <f t="shared" si="11"/>
        <v>0.62499998934659062</v>
      </c>
      <c r="AM355" s="177">
        <f>IF(SUMPRODUCT((A$14:A355=A355)*(B$14:B355=B355)*(D$14:D355=D355))&gt;1,0,1)</f>
        <v>1</v>
      </c>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c r="CV355" s="178"/>
      <c r="CW355" s="178"/>
      <c r="CX355" s="178"/>
      <c r="CY355" s="178"/>
      <c r="CZ355" s="178"/>
      <c r="DA355" s="178"/>
      <c r="DB355" s="178"/>
      <c r="DC355" s="178"/>
      <c r="DD355" s="178"/>
      <c r="DE355" s="178"/>
      <c r="DF355" s="178"/>
      <c r="DG355" s="178"/>
      <c r="DH355" s="178"/>
      <c r="DI355" s="178"/>
      <c r="DJ355" s="178"/>
      <c r="DK355" s="178"/>
      <c r="DL355" s="178"/>
      <c r="DM355" s="178"/>
      <c r="DN355" s="178"/>
      <c r="DO355" s="178"/>
      <c r="DP355" s="178"/>
      <c r="DQ355" s="178"/>
      <c r="DR355" s="178"/>
      <c r="DS355" s="178"/>
      <c r="DT355" s="178"/>
      <c r="DU355" s="178"/>
      <c r="DV355" s="178"/>
      <c r="DW355" s="178"/>
      <c r="DX355" s="178"/>
      <c r="DY355" s="178"/>
      <c r="DZ355" s="178"/>
      <c r="EA355" s="178"/>
      <c r="EB355" s="178"/>
      <c r="EC355" s="178"/>
      <c r="ED355" s="178"/>
      <c r="EE355" s="178"/>
      <c r="EF355" s="178"/>
      <c r="EG355" s="178"/>
      <c r="EH355" s="178"/>
      <c r="EI355" s="178"/>
      <c r="EJ355" s="178"/>
      <c r="EK355" s="178"/>
      <c r="EL355" s="178"/>
      <c r="EM355" s="178"/>
      <c r="EN355" s="178"/>
      <c r="EO355" s="178"/>
      <c r="EP355" s="178"/>
      <c r="EQ355" s="178"/>
      <c r="ER355" s="178"/>
      <c r="ES355" s="178"/>
      <c r="ET355" s="178"/>
      <c r="EU355" s="178"/>
      <c r="EV355" s="178"/>
      <c r="EW355" s="178"/>
      <c r="EX355" s="178"/>
      <c r="EY355" s="178"/>
      <c r="EZ355" s="178"/>
      <c r="FA355" s="178"/>
      <c r="FB355" s="178"/>
      <c r="FC355" s="178"/>
      <c r="FD355" s="178"/>
      <c r="FE355" s="178"/>
      <c r="FF355" s="178"/>
      <c r="FG355" s="178"/>
      <c r="FH355" s="178"/>
      <c r="FI355" s="178"/>
      <c r="FJ355" s="178"/>
      <c r="FK355" s="178"/>
      <c r="FL355" s="178"/>
      <c r="FM355" s="178"/>
      <c r="FN355" s="178"/>
      <c r="FO355" s="178"/>
      <c r="FP355" s="178"/>
      <c r="FQ355" s="178"/>
      <c r="FR355" s="178"/>
      <c r="FS355" s="178"/>
      <c r="FT355" s="178"/>
      <c r="FU355" s="178"/>
      <c r="FV355" s="178"/>
    </row>
    <row r="356" spans="1:178" ht="45" customHeight="1" x14ac:dyDescent="0.25">
      <c r="A356" s="146">
        <v>2772020</v>
      </c>
      <c r="B356" s="145">
        <v>2020</v>
      </c>
      <c r="C356" s="144" t="s">
        <v>345</v>
      </c>
      <c r="D356" s="148" t="s">
        <v>1631</v>
      </c>
      <c r="E356" s="150" t="s">
        <v>137</v>
      </c>
      <c r="F356" s="148" t="s">
        <v>32</v>
      </c>
      <c r="G356" s="149" t="s">
        <v>158</v>
      </c>
      <c r="H356" s="150" t="s">
        <v>570</v>
      </c>
      <c r="I356" s="151" t="s">
        <v>132</v>
      </c>
      <c r="J356" s="152" t="s">
        <v>352</v>
      </c>
      <c r="K356" s="153">
        <v>45</v>
      </c>
      <c r="L356" s="154" t="str">
        <f>IF(ISERROR(VLOOKUP(K356,Eje_Pilar_Prop!$C$2:$E$104,2,FALSE))," ",VLOOKUP(K356,Eje_Pilar_Prop!$C$2:$E$104,2,FALSE))</f>
        <v>Gobernanza e influencia local, regional e internacional</v>
      </c>
      <c r="M356" s="154" t="str">
        <f>IF(ISERROR(VLOOKUP(K356,Eje_Pilar_Prop!$C$2:$E$104,3,FALSE))," ",VLOOKUP(K356,Eje_Pilar_Prop!$C$2:$E$104,3,FALSE))</f>
        <v>Eje Transversal 4 Gobierno Legitimo, Fortalecimiento Local y Eficiencia</v>
      </c>
      <c r="N356" s="155" t="s">
        <v>877</v>
      </c>
      <c r="O356" s="164">
        <v>79633658</v>
      </c>
      <c r="P356" s="150" t="s">
        <v>955</v>
      </c>
      <c r="Q356" s="157">
        <v>11000000</v>
      </c>
      <c r="R356" s="158"/>
      <c r="S356" s="159"/>
      <c r="T356" s="160"/>
      <c r="U356" s="157"/>
      <c r="V356" s="161">
        <f t="shared" si="12"/>
        <v>11000000</v>
      </c>
      <c r="W356" s="162">
        <v>7333333</v>
      </c>
      <c r="X356" s="163">
        <v>44062</v>
      </c>
      <c r="Y356" s="163">
        <v>44064</v>
      </c>
      <c r="Z356" s="163">
        <v>44196</v>
      </c>
      <c r="AA356" s="145">
        <v>150</v>
      </c>
      <c r="AB356" s="145"/>
      <c r="AC356" s="145"/>
      <c r="AD356" s="164"/>
      <c r="AE356" s="165"/>
      <c r="AF356" s="163"/>
      <c r="AG356" s="157"/>
      <c r="AH356" s="146"/>
      <c r="AI356" s="146"/>
      <c r="AJ356" s="146" t="s">
        <v>1471</v>
      </c>
      <c r="AK356" s="146"/>
      <c r="AL356" s="166">
        <f t="shared" si="11"/>
        <v>0.66666663636363632</v>
      </c>
      <c r="AM356" s="177">
        <f>IF(SUMPRODUCT((A$14:A356=A356)*(B$14:B356=B356)*(D$14:D356=D356))&gt;1,0,1)</f>
        <v>1</v>
      </c>
      <c r="AN356" s="178"/>
      <c r="AO356" s="178"/>
      <c r="AP356" s="178"/>
      <c r="AQ356" s="178"/>
      <c r="AR356" s="178"/>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c r="CV356" s="178"/>
      <c r="CW356" s="178"/>
      <c r="CX356" s="178"/>
      <c r="CY356" s="178"/>
      <c r="CZ356" s="178"/>
      <c r="DA356" s="178"/>
      <c r="DB356" s="178"/>
      <c r="DC356" s="178"/>
      <c r="DD356" s="178"/>
      <c r="DE356" s="178"/>
      <c r="DF356" s="178"/>
      <c r="DG356" s="178"/>
      <c r="DH356" s="178"/>
      <c r="DI356" s="178"/>
      <c r="DJ356" s="178"/>
      <c r="DK356" s="178"/>
      <c r="DL356" s="178"/>
      <c r="DM356" s="178"/>
      <c r="DN356" s="178"/>
      <c r="DO356" s="178"/>
      <c r="DP356" s="178"/>
      <c r="DQ356" s="178"/>
      <c r="DR356" s="178"/>
      <c r="DS356" s="178"/>
      <c r="DT356" s="178"/>
      <c r="DU356" s="178"/>
      <c r="DV356" s="178"/>
      <c r="DW356" s="178"/>
      <c r="DX356" s="178"/>
      <c r="DY356" s="178"/>
      <c r="DZ356" s="178"/>
      <c r="EA356" s="178"/>
      <c r="EB356" s="178"/>
      <c r="EC356" s="178"/>
      <c r="ED356" s="178"/>
      <c r="EE356" s="178"/>
      <c r="EF356" s="178"/>
      <c r="EG356" s="178"/>
      <c r="EH356" s="178"/>
      <c r="EI356" s="178"/>
      <c r="EJ356" s="178"/>
      <c r="EK356" s="178"/>
      <c r="EL356" s="178"/>
      <c r="EM356" s="178"/>
      <c r="EN356" s="178"/>
      <c r="EO356" s="178"/>
      <c r="EP356" s="178"/>
      <c r="EQ356" s="178"/>
      <c r="ER356" s="178"/>
      <c r="ES356" s="178"/>
      <c r="ET356" s="178"/>
      <c r="EU356" s="178"/>
      <c r="EV356" s="178"/>
      <c r="EW356" s="178"/>
      <c r="EX356" s="178"/>
      <c r="EY356" s="178"/>
      <c r="EZ356" s="178"/>
      <c r="FA356" s="178"/>
      <c r="FB356" s="178"/>
      <c r="FC356" s="178"/>
      <c r="FD356" s="178"/>
      <c r="FE356" s="178"/>
      <c r="FF356" s="178"/>
      <c r="FG356" s="178"/>
      <c r="FH356" s="178"/>
      <c r="FI356" s="178"/>
      <c r="FJ356" s="178"/>
      <c r="FK356" s="178"/>
      <c r="FL356" s="178"/>
      <c r="FM356" s="178"/>
      <c r="FN356" s="178"/>
      <c r="FO356" s="178"/>
      <c r="FP356" s="178"/>
      <c r="FQ356" s="178"/>
      <c r="FR356" s="178"/>
      <c r="FS356" s="178"/>
      <c r="FT356" s="178"/>
      <c r="FU356" s="178"/>
      <c r="FV356" s="178"/>
    </row>
    <row r="357" spans="1:178" ht="45" customHeight="1" x14ac:dyDescent="0.25">
      <c r="A357" s="146">
        <v>2782020</v>
      </c>
      <c r="B357" s="145">
        <v>2020</v>
      </c>
      <c r="C357" s="144" t="s">
        <v>345</v>
      </c>
      <c r="D357" s="148" t="s">
        <v>1632</v>
      </c>
      <c r="E357" s="150" t="s">
        <v>137</v>
      </c>
      <c r="F357" s="148" t="s">
        <v>32</v>
      </c>
      <c r="G357" s="149" t="s">
        <v>158</v>
      </c>
      <c r="H357" s="150" t="s">
        <v>569</v>
      </c>
      <c r="I357" s="151" t="s">
        <v>132</v>
      </c>
      <c r="J357" s="152" t="s">
        <v>352</v>
      </c>
      <c r="K357" s="153">
        <v>3</v>
      </c>
      <c r="L357" s="154" t="str">
        <f>IF(ISERROR(VLOOKUP(K357,Eje_Pilar_Prop!$C$2:$E$104,2,FALSE))," ",VLOOKUP(K357,Eje_Pilar_Prop!$C$2:$E$104,2,FALSE))</f>
        <v>Igualdad y autonomía para una Bogotá incluyente</v>
      </c>
      <c r="M357" s="154" t="str">
        <f>IF(ISERROR(VLOOKUP(K357,Eje_Pilar_Prop!$C$2:$E$104,3,FALSE))," ",VLOOKUP(K357,Eje_Pilar_Prop!$C$2:$E$104,3,FALSE))</f>
        <v>Pilar 1 Igualdad de Calidad de Vida</v>
      </c>
      <c r="N357" s="155" t="s">
        <v>875</v>
      </c>
      <c r="O357" s="164">
        <v>1016037910</v>
      </c>
      <c r="P357" s="150" t="s">
        <v>911</v>
      </c>
      <c r="Q357" s="157">
        <v>17500000</v>
      </c>
      <c r="R357" s="158"/>
      <c r="S357" s="159"/>
      <c r="T357" s="160"/>
      <c r="U357" s="157"/>
      <c r="V357" s="161">
        <f t="shared" si="12"/>
        <v>17500000</v>
      </c>
      <c r="W357" s="162">
        <v>9683333</v>
      </c>
      <c r="X357" s="163">
        <v>44067</v>
      </c>
      <c r="Y357" s="163">
        <v>44082</v>
      </c>
      <c r="Z357" s="163">
        <v>44227</v>
      </c>
      <c r="AA357" s="145">
        <v>150</v>
      </c>
      <c r="AB357" s="145">
        <v>1</v>
      </c>
      <c r="AC357" s="145">
        <v>30</v>
      </c>
      <c r="AD357" s="164"/>
      <c r="AE357" s="165"/>
      <c r="AF357" s="163"/>
      <c r="AG357" s="157"/>
      <c r="AH357" s="146"/>
      <c r="AI357" s="146" t="s">
        <v>1471</v>
      </c>
      <c r="AJ357" s="146"/>
      <c r="AK357" s="146"/>
      <c r="AL357" s="166">
        <f t="shared" si="11"/>
        <v>0.55333331428571431</v>
      </c>
      <c r="AM357" s="177">
        <f>IF(SUMPRODUCT((A$14:A357=A357)*(B$14:B357=B357)*(D$14:D357=D357))&gt;1,0,1)</f>
        <v>1</v>
      </c>
      <c r="AN357" s="178"/>
      <c r="AO357" s="178"/>
      <c r="AP357" s="178"/>
      <c r="AQ357" s="178"/>
      <c r="AR357" s="178"/>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c r="CV357" s="178"/>
      <c r="CW357" s="178"/>
      <c r="CX357" s="178"/>
      <c r="CY357" s="178"/>
      <c r="CZ357" s="178"/>
      <c r="DA357" s="178"/>
      <c r="DB357" s="178"/>
      <c r="DC357" s="178"/>
      <c r="DD357" s="178"/>
      <c r="DE357" s="178"/>
      <c r="DF357" s="178"/>
      <c r="DG357" s="178"/>
      <c r="DH357" s="178"/>
      <c r="DI357" s="178"/>
      <c r="DJ357" s="178"/>
      <c r="DK357" s="178"/>
      <c r="DL357" s="178"/>
      <c r="DM357" s="178"/>
      <c r="DN357" s="178"/>
      <c r="DO357" s="178"/>
      <c r="DP357" s="178"/>
      <c r="DQ357" s="178"/>
      <c r="DR357" s="178"/>
      <c r="DS357" s="178"/>
      <c r="DT357" s="178"/>
      <c r="DU357" s="178"/>
      <c r="DV357" s="178"/>
      <c r="DW357" s="178"/>
      <c r="DX357" s="178"/>
      <c r="DY357" s="178"/>
      <c r="DZ357" s="178"/>
      <c r="EA357" s="178"/>
      <c r="EB357" s="178"/>
      <c r="EC357" s="178"/>
      <c r="ED357" s="178"/>
      <c r="EE357" s="178"/>
      <c r="EF357" s="178"/>
      <c r="EG357" s="178"/>
      <c r="EH357" s="178"/>
      <c r="EI357" s="178"/>
      <c r="EJ357" s="178"/>
      <c r="EK357" s="178"/>
      <c r="EL357" s="178"/>
      <c r="EM357" s="178"/>
      <c r="EN357" s="178"/>
      <c r="EO357" s="178"/>
      <c r="EP357" s="178"/>
      <c r="EQ357" s="178"/>
      <c r="ER357" s="178"/>
      <c r="ES357" s="178"/>
      <c r="ET357" s="178"/>
      <c r="EU357" s="178"/>
      <c r="EV357" s="178"/>
      <c r="EW357" s="178"/>
      <c r="EX357" s="178"/>
      <c r="EY357" s="178"/>
      <c r="EZ357" s="178"/>
      <c r="FA357" s="178"/>
      <c r="FB357" s="178"/>
      <c r="FC357" s="178"/>
      <c r="FD357" s="178"/>
      <c r="FE357" s="178"/>
      <c r="FF357" s="178"/>
      <c r="FG357" s="178"/>
      <c r="FH357" s="178"/>
      <c r="FI357" s="178"/>
      <c r="FJ357" s="178"/>
      <c r="FK357" s="178"/>
      <c r="FL357" s="178"/>
      <c r="FM357" s="178"/>
      <c r="FN357" s="178"/>
      <c r="FO357" s="178"/>
      <c r="FP357" s="178"/>
      <c r="FQ357" s="178"/>
      <c r="FR357" s="178"/>
      <c r="FS357" s="178"/>
      <c r="FT357" s="178"/>
      <c r="FU357" s="178"/>
      <c r="FV357" s="178"/>
    </row>
    <row r="358" spans="1:178" ht="45" customHeight="1" x14ac:dyDescent="0.25">
      <c r="A358" s="146">
        <v>2792020</v>
      </c>
      <c r="B358" s="145">
        <v>2020</v>
      </c>
      <c r="C358" s="144" t="s">
        <v>345</v>
      </c>
      <c r="D358" s="148" t="s">
        <v>1633</v>
      </c>
      <c r="E358" s="150" t="s">
        <v>137</v>
      </c>
      <c r="F358" s="148" t="s">
        <v>32</v>
      </c>
      <c r="G358" s="149" t="s">
        <v>158</v>
      </c>
      <c r="H358" s="150" t="s">
        <v>568</v>
      </c>
      <c r="I358" s="151" t="s">
        <v>132</v>
      </c>
      <c r="J358" s="152" t="s">
        <v>352</v>
      </c>
      <c r="K358" s="153">
        <v>45</v>
      </c>
      <c r="L358" s="154" t="str">
        <f>IF(ISERROR(VLOOKUP(K358,Eje_Pilar_Prop!$C$2:$E$104,2,FALSE))," ",VLOOKUP(K358,Eje_Pilar_Prop!$C$2:$E$104,2,FALSE))</f>
        <v>Gobernanza e influencia local, regional e internacional</v>
      </c>
      <c r="M358" s="154" t="str">
        <f>IF(ISERROR(VLOOKUP(K358,Eje_Pilar_Prop!$C$2:$E$104,3,FALSE))," ",VLOOKUP(K358,Eje_Pilar_Prop!$C$2:$E$104,3,FALSE))</f>
        <v>Eje Transversal 4 Gobierno Legitimo, Fortalecimiento Local y Eficiencia</v>
      </c>
      <c r="N358" s="155" t="s">
        <v>874</v>
      </c>
      <c r="O358" s="164">
        <v>52588770</v>
      </c>
      <c r="P358" s="150" t="s">
        <v>959</v>
      </c>
      <c r="Q358" s="157">
        <v>15750000</v>
      </c>
      <c r="R358" s="158"/>
      <c r="S358" s="159"/>
      <c r="T358" s="160">
        <v>1</v>
      </c>
      <c r="U358" s="157">
        <v>3033333</v>
      </c>
      <c r="V358" s="161">
        <f t="shared" si="12"/>
        <v>18783333</v>
      </c>
      <c r="W358" s="162">
        <v>11783333</v>
      </c>
      <c r="X358" s="163">
        <v>44062</v>
      </c>
      <c r="Y358" s="163">
        <v>44063</v>
      </c>
      <c r="Z358" s="163">
        <v>44227</v>
      </c>
      <c r="AA358" s="145">
        <v>135</v>
      </c>
      <c r="AB358" s="145">
        <v>1</v>
      </c>
      <c r="AC358" s="145">
        <v>30</v>
      </c>
      <c r="AD358" s="164"/>
      <c r="AE358" s="165"/>
      <c r="AF358" s="163"/>
      <c r="AG358" s="157"/>
      <c r="AH358" s="146"/>
      <c r="AI358" s="146" t="s">
        <v>1471</v>
      </c>
      <c r="AJ358" s="146"/>
      <c r="AK358" s="146"/>
      <c r="AL358" s="166">
        <f t="shared" si="11"/>
        <v>0.62732918593308229</v>
      </c>
      <c r="AM358" s="177">
        <f>IF(SUMPRODUCT((A$14:A358=A358)*(B$14:B358=B358)*(D$14:D358=D358))&gt;1,0,1)</f>
        <v>1</v>
      </c>
      <c r="AN358" s="178"/>
      <c r="AO358" s="178"/>
      <c r="AP358" s="178"/>
      <c r="AQ358" s="178"/>
      <c r="AR358" s="178"/>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c r="CV358" s="178"/>
      <c r="CW358" s="178"/>
      <c r="CX358" s="178"/>
      <c r="CY358" s="178"/>
      <c r="CZ358" s="178"/>
      <c r="DA358" s="178"/>
      <c r="DB358" s="178"/>
      <c r="DC358" s="178"/>
      <c r="DD358" s="178"/>
      <c r="DE358" s="178"/>
      <c r="DF358" s="178"/>
      <c r="DG358" s="178"/>
      <c r="DH358" s="178"/>
      <c r="DI358" s="178"/>
      <c r="DJ358" s="178"/>
      <c r="DK358" s="178"/>
      <c r="DL358" s="178"/>
      <c r="DM358" s="178"/>
      <c r="DN358" s="178"/>
      <c r="DO358" s="178"/>
      <c r="DP358" s="178"/>
      <c r="DQ358" s="178"/>
      <c r="DR358" s="178"/>
      <c r="DS358" s="178"/>
      <c r="DT358" s="178"/>
      <c r="DU358" s="178"/>
      <c r="DV358" s="178"/>
      <c r="DW358" s="178"/>
      <c r="DX358" s="178"/>
      <c r="DY358" s="178"/>
      <c r="DZ358" s="178"/>
      <c r="EA358" s="178"/>
      <c r="EB358" s="178"/>
      <c r="EC358" s="178"/>
      <c r="ED358" s="178"/>
      <c r="EE358" s="178"/>
      <c r="EF358" s="178"/>
      <c r="EG358" s="178"/>
      <c r="EH358" s="178"/>
      <c r="EI358" s="178"/>
      <c r="EJ358" s="178"/>
      <c r="EK358" s="178"/>
      <c r="EL358" s="178"/>
      <c r="EM358" s="178"/>
      <c r="EN358" s="178"/>
      <c r="EO358" s="178"/>
      <c r="EP358" s="178"/>
      <c r="EQ358" s="178"/>
      <c r="ER358" s="178"/>
      <c r="ES358" s="178"/>
      <c r="ET358" s="178"/>
      <c r="EU358" s="178"/>
      <c r="EV358" s="178"/>
      <c r="EW358" s="178"/>
      <c r="EX358" s="178"/>
      <c r="EY358" s="178"/>
      <c r="EZ358" s="178"/>
      <c r="FA358" s="178"/>
      <c r="FB358" s="178"/>
      <c r="FC358" s="178"/>
      <c r="FD358" s="178"/>
      <c r="FE358" s="178"/>
      <c r="FF358" s="178"/>
      <c r="FG358" s="178"/>
      <c r="FH358" s="178"/>
      <c r="FI358" s="178"/>
      <c r="FJ358" s="178"/>
      <c r="FK358" s="178"/>
      <c r="FL358" s="178"/>
      <c r="FM358" s="178"/>
      <c r="FN358" s="178"/>
      <c r="FO358" s="178"/>
      <c r="FP358" s="178"/>
      <c r="FQ358" s="178"/>
      <c r="FR358" s="178"/>
      <c r="FS358" s="178"/>
      <c r="FT358" s="178"/>
      <c r="FU358" s="178"/>
      <c r="FV358" s="178"/>
    </row>
    <row r="359" spans="1:178" ht="45" customHeight="1" x14ac:dyDescent="0.25">
      <c r="A359" s="146">
        <v>2802020</v>
      </c>
      <c r="B359" s="145">
        <v>2020</v>
      </c>
      <c r="C359" s="144" t="s">
        <v>345</v>
      </c>
      <c r="D359" s="148" t="s">
        <v>1614</v>
      </c>
      <c r="E359" s="150" t="s">
        <v>137</v>
      </c>
      <c r="F359" s="148" t="s">
        <v>32</v>
      </c>
      <c r="G359" s="149" t="s">
        <v>158</v>
      </c>
      <c r="H359" s="150" t="s">
        <v>567</v>
      </c>
      <c r="I359" s="151" t="s">
        <v>132</v>
      </c>
      <c r="J359" s="152" t="s">
        <v>352</v>
      </c>
      <c r="K359" s="153">
        <v>45</v>
      </c>
      <c r="L359" s="154" t="str">
        <f>IF(ISERROR(VLOOKUP(K359,Eje_Pilar_Prop!$C$2:$E$104,2,FALSE))," ",VLOOKUP(K359,Eje_Pilar_Prop!$C$2:$E$104,2,FALSE))</f>
        <v>Gobernanza e influencia local, regional e internacional</v>
      </c>
      <c r="M359" s="154" t="str">
        <f>IF(ISERROR(VLOOKUP(K359,Eje_Pilar_Prop!$C$2:$E$104,3,FALSE))," ",VLOOKUP(K359,Eje_Pilar_Prop!$C$2:$E$104,3,FALSE))</f>
        <v>Eje Transversal 4 Gobierno Legitimo, Fortalecimiento Local y Eficiencia</v>
      </c>
      <c r="N359" s="155" t="s">
        <v>874</v>
      </c>
      <c r="O359" s="164">
        <v>79507029</v>
      </c>
      <c r="P359" s="150" t="s">
        <v>1166</v>
      </c>
      <c r="Q359" s="157">
        <v>21000000</v>
      </c>
      <c r="R359" s="158"/>
      <c r="S359" s="159"/>
      <c r="T359" s="160"/>
      <c r="U359" s="157"/>
      <c r="V359" s="161">
        <f t="shared" si="12"/>
        <v>21000000</v>
      </c>
      <c r="W359" s="162">
        <v>13580000</v>
      </c>
      <c r="X359" s="163">
        <v>44063</v>
      </c>
      <c r="Y359" s="163">
        <v>44067</v>
      </c>
      <c r="Z359" s="163">
        <v>44196</v>
      </c>
      <c r="AA359" s="145">
        <v>150</v>
      </c>
      <c r="AB359" s="145"/>
      <c r="AC359" s="145"/>
      <c r="AD359" s="164"/>
      <c r="AE359" s="165"/>
      <c r="AF359" s="163"/>
      <c r="AG359" s="157"/>
      <c r="AH359" s="146"/>
      <c r="AI359" s="146"/>
      <c r="AJ359" s="146" t="s">
        <v>1471</v>
      </c>
      <c r="AK359" s="146"/>
      <c r="AL359" s="166">
        <f t="shared" si="11"/>
        <v>0.64666666666666661</v>
      </c>
      <c r="AM359" s="177">
        <f>IF(SUMPRODUCT((A$14:A359=A359)*(B$14:B359=B359)*(D$14:D359=D359))&gt;1,0,1)</f>
        <v>1</v>
      </c>
      <c r="AN359" s="178"/>
      <c r="AO359" s="178"/>
      <c r="AP359" s="178"/>
      <c r="AQ359" s="178"/>
      <c r="AR359" s="178"/>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c r="CV359" s="178"/>
      <c r="CW359" s="178"/>
      <c r="CX359" s="178"/>
      <c r="CY359" s="178"/>
      <c r="CZ359" s="178"/>
      <c r="DA359" s="178"/>
      <c r="DB359" s="178"/>
      <c r="DC359" s="178"/>
      <c r="DD359" s="178"/>
      <c r="DE359" s="178"/>
      <c r="DF359" s="178"/>
      <c r="DG359" s="178"/>
      <c r="DH359" s="178"/>
      <c r="DI359" s="178"/>
      <c r="DJ359" s="178"/>
      <c r="DK359" s="178"/>
      <c r="DL359" s="178"/>
      <c r="DM359" s="178"/>
      <c r="DN359" s="178"/>
      <c r="DO359" s="178"/>
      <c r="DP359" s="178"/>
      <c r="DQ359" s="178"/>
      <c r="DR359" s="178"/>
      <c r="DS359" s="178"/>
      <c r="DT359" s="178"/>
      <c r="DU359" s="178"/>
      <c r="DV359" s="178"/>
      <c r="DW359" s="178"/>
      <c r="DX359" s="178"/>
      <c r="DY359" s="178"/>
      <c r="DZ359" s="178"/>
      <c r="EA359" s="178"/>
      <c r="EB359" s="178"/>
      <c r="EC359" s="178"/>
      <c r="ED359" s="178"/>
      <c r="EE359" s="178"/>
      <c r="EF359" s="178"/>
      <c r="EG359" s="178"/>
      <c r="EH359" s="178"/>
      <c r="EI359" s="178"/>
      <c r="EJ359" s="178"/>
      <c r="EK359" s="178"/>
      <c r="EL359" s="178"/>
      <c r="EM359" s="178"/>
      <c r="EN359" s="178"/>
      <c r="EO359" s="178"/>
      <c r="EP359" s="178"/>
      <c r="EQ359" s="178"/>
      <c r="ER359" s="178"/>
      <c r="ES359" s="178"/>
      <c r="ET359" s="178"/>
      <c r="EU359" s="178"/>
      <c r="EV359" s="178"/>
      <c r="EW359" s="178"/>
      <c r="EX359" s="178"/>
      <c r="EY359" s="178"/>
      <c r="EZ359" s="178"/>
      <c r="FA359" s="178"/>
      <c r="FB359" s="178"/>
      <c r="FC359" s="178"/>
      <c r="FD359" s="178"/>
      <c r="FE359" s="178"/>
      <c r="FF359" s="178"/>
      <c r="FG359" s="178"/>
      <c r="FH359" s="178"/>
      <c r="FI359" s="178"/>
      <c r="FJ359" s="178"/>
      <c r="FK359" s="178"/>
      <c r="FL359" s="178"/>
      <c r="FM359" s="178"/>
      <c r="FN359" s="178"/>
      <c r="FO359" s="178"/>
      <c r="FP359" s="178"/>
      <c r="FQ359" s="178"/>
      <c r="FR359" s="178"/>
      <c r="FS359" s="178"/>
      <c r="FT359" s="178"/>
      <c r="FU359" s="178"/>
      <c r="FV359" s="178"/>
    </row>
    <row r="360" spans="1:178" ht="45" customHeight="1" x14ac:dyDescent="0.25">
      <c r="A360" s="146">
        <v>2812020</v>
      </c>
      <c r="B360" s="145">
        <v>2020</v>
      </c>
      <c r="C360" s="144" t="s">
        <v>345</v>
      </c>
      <c r="D360" s="148" t="s">
        <v>1614</v>
      </c>
      <c r="E360" s="150" t="s">
        <v>137</v>
      </c>
      <c r="F360" s="148" t="s">
        <v>32</v>
      </c>
      <c r="G360" s="149" t="s">
        <v>158</v>
      </c>
      <c r="H360" s="150" t="s">
        <v>566</v>
      </c>
      <c r="I360" s="151" t="s">
        <v>132</v>
      </c>
      <c r="J360" s="152" t="s">
        <v>352</v>
      </c>
      <c r="K360" s="153">
        <v>45</v>
      </c>
      <c r="L360" s="154" t="str">
        <f>IF(ISERROR(VLOOKUP(K360,Eje_Pilar_Prop!$C$2:$E$104,2,FALSE))," ",VLOOKUP(K360,Eje_Pilar_Prop!$C$2:$E$104,2,FALSE))</f>
        <v>Gobernanza e influencia local, regional e internacional</v>
      </c>
      <c r="M360" s="154" t="str">
        <f>IF(ISERROR(VLOOKUP(K360,Eje_Pilar_Prop!$C$2:$E$104,3,FALSE))," ",VLOOKUP(K360,Eje_Pilar_Prop!$C$2:$E$104,3,FALSE))</f>
        <v>Eje Transversal 4 Gobierno Legitimo, Fortalecimiento Local y Eficiencia</v>
      </c>
      <c r="N360" s="155" t="s">
        <v>874</v>
      </c>
      <c r="O360" s="164">
        <v>6880283</v>
      </c>
      <c r="P360" s="150" t="s">
        <v>1167</v>
      </c>
      <c r="Q360" s="157">
        <v>21000000</v>
      </c>
      <c r="R360" s="158"/>
      <c r="S360" s="159"/>
      <c r="T360" s="160"/>
      <c r="U360" s="157"/>
      <c r="V360" s="161">
        <f t="shared" si="12"/>
        <v>21000000</v>
      </c>
      <c r="W360" s="162">
        <v>13580000</v>
      </c>
      <c r="X360" s="163">
        <v>44063</v>
      </c>
      <c r="Y360" s="163">
        <v>44067</v>
      </c>
      <c r="Z360" s="163">
        <v>44196</v>
      </c>
      <c r="AA360" s="145">
        <v>150</v>
      </c>
      <c r="AB360" s="145"/>
      <c r="AC360" s="145"/>
      <c r="AD360" s="164"/>
      <c r="AE360" s="165"/>
      <c r="AF360" s="163"/>
      <c r="AG360" s="157"/>
      <c r="AH360" s="146"/>
      <c r="AI360" s="146"/>
      <c r="AJ360" s="146" t="s">
        <v>1471</v>
      </c>
      <c r="AK360" s="146"/>
      <c r="AL360" s="166">
        <f t="shared" si="11"/>
        <v>0.64666666666666661</v>
      </c>
      <c r="AM360" s="177">
        <f>IF(SUMPRODUCT((A$14:A360=A360)*(B$14:B360=B360)*(D$14:D360=D360))&gt;1,0,1)</f>
        <v>1</v>
      </c>
      <c r="AN360" s="178"/>
      <c r="AO360" s="178"/>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c r="CV360" s="178"/>
      <c r="CW360" s="178"/>
      <c r="CX360" s="178"/>
      <c r="CY360" s="178"/>
      <c r="CZ360" s="178"/>
      <c r="DA360" s="178"/>
      <c r="DB360" s="178"/>
      <c r="DC360" s="178"/>
      <c r="DD360" s="178"/>
      <c r="DE360" s="178"/>
      <c r="DF360" s="178"/>
      <c r="DG360" s="178"/>
      <c r="DH360" s="178"/>
      <c r="DI360" s="178"/>
      <c r="DJ360" s="178"/>
      <c r="DK360" s="178"/>
      <c r="DL360" s="178"/>
      <c r="DM360" s="178"/>
      <c r="DN360" s="178"/>
      <c r="DO360" s="178"/>
      <c r="DP360" s="178"/>
      <c r="DQ360" s="178"/>
      <c r="DR360" s="178"/>
      <c r="DS360" s="178"/>
      <c r="DT360" s="178"/>
      <c r="DU360" s="178"/>
      <c r="DV360" s="178"/>
      <c r="DW360" s="178"/>
      <c r="DX360" s="178"/>
      <c r="DY360" s="178"/>
      <c r="DZ360" s="178"/>
      <c r="EA360" s="178"/>
      <c r="EB360" s="178"/>
      <c r="EC360" s="178"/>
      <c r="ED360" s="178"/>
      <c r="EE360" s="178"/>
      <c r="EF360" s="178"/>
      <c r="EG360" s="178"/>
      <c r="EH360" s="178"/>
      <c r="EI360" s="178"/>
      <c r="EJ360" s="178"/>
      <c r="EK360" s="178"/>
      <c r="EL360" s="178"/>
      <c r="EM360" s="178"/>
      <c r="EN360" s="178"/>
      <c r="EO360" s="178"/>
      <c r="EP360" s="178"/>
      <c r="EQ360" s="178"/>
      <c r="ER360" s="178"/>
      <c r="ES360" s="178"/>
      <c r="ET360" s="178"/>
      <c r="EU360" s="178"/>
      <c r="EV360" s="178"/>
      <c r="EW360" s="178"/>
      <c r="EX360" s="178"/>
      <c r="EY360" s="178"/>
      <c r="EZ360" s="178"/>
      <c r="FA360" s="178"/>
      <c r="FB360" s="178"/>
      <c r="FC360" s="178"/>
      <c r="FD360" s="178"/>
      <c r="FE360" s="178"/>
      <c r="FF360" s="178"/>
      <c r="FG360" s="178"/>
      <c r="FH360" s="178"/>
      <c r="FI360" s="178"/>
      <c r="FJ360" s="178"/>
      <c r="FK360" s="178"/>
      <c r="FL360" s="178"/>
      <c r="FM360" s="178"/>
      <c r="FN360" s="178"/>
      <c r="FO360" s="178"/>
      <c r="FP360" s="178"/>
      <c r="FQ360" s="178"/>
      <c r="FR360" s="178"/>
      <c r="FS360" s="178"/>
      <c r="FT360" s="178"/>
      <c r="FU360" s="178"/>
      <c r="FV360" s="178"/>
    </row>
    <row r="361" spans="1:178" ht="45" customHeight="1" x14ac:dyDescent="0.25">
      <c r="A361" s="146">
        <v>2822020</v>
      </c>
      <c r="B361" s="145">
        <v>2020</v>
      </c>
      <c r="C361" s="144" t="s">
        <v>345</v>
      </c>
      <c r="D361" s="148" t="s">
        <v>1634</v>
      </c>
      <c r="E361" s="150" t="s">
        <v>137</v>
      </c>
      <c r="F361" s="148" t="s">
        <v>32</v>
      </c>
      <c r="G361" s="149" t="s">
        <v>158</v>
      </c>
      <c r="H361" s="150" t="s">
        <v>565</v>
      </c>
      <c r="I361" s="151" t="s">
        <v>132</v>
      </c>
      <c r="J361" s="152" t="s">
        <v>352</v>
      </c>
      <c r="K361" s="153">
        <v>18</v>
      </c>
      <c r="L361" s="154" t="str">
        <f>IF(ISERROR(VLOOKUP(K361,Eje_Pilar_Prop!$C$2:$E$104,2,FALSE))," ",VLOOKUP(K361,Eje_Pilar_Prop!$C$2:$E$104,2,FALSE))</f>
        <v>Mejor movilidad para todos</v>
      </c>
      <c r="M361" s="154" t="str">
        <f>IF(ISERROR(VLOOKUP(K361,Eje_Pilar_Prop!$C$2:$E$104,3,FALSE))," ",VLOOKUP(K361,Eje_Pilar_Prop!$C$2:$E$104,3,FALSE))</f>
        <v>Pilar 2 Democracía Urbana</v>
      </c>
      <c r="N361" s="155" t="s">
        <v>885</v>
      </c>
      <c r="O361" s="164">
        <v>79724176</v>
      </c>
      <c r="P361" s="150" t="s">
        <v>963</v>
      </c>
      <c r="Q361" s="157">
        <v>33615000</v>
      </c>
      <c r="R361" s="158"/>
      <c r="S361" s="159"/>
      <c r="T361" s="160"/>
      <c r="U361" s="157"/>
      <c r="V361" s="161">
        <f t="shared" si="12"/>
        <v>33615000</v>
      </c>
      <c r="W361" s="162">
        <v>23904000</v>
      </c>
      <c r="X361" s="163">
        <v>44063</v>
      </c>
      <c r="Y361" s="163">
        <v>44068</v>
      </c>
      <c r="Z361" s="163">
        <v>44196</v>
      </c>
      <c r="AA361" s="145">
        <v>135</v>
      </c>
      <c r="AB361" s="145"/>
      <c r="AC361" s="145"/>
      <c r="AD361" s="164"/>
      <c r="AE361" s="165"/>
      <c r="AF361" s="163"/>
      <c r="AG361" s="157"/>
      <c r="AH361" s="146"/>
      <c r="AI361" s="146"/>
      <c r="AJ361" s="146" t="s">
        <v>1471</v>
      </c>
      <c r="AK361" s="146"/>
      <c r="AL361" s="166">
        <f t="shared" si="11"/>
        <v>0.71111111111111114</v>
      </c>
      <c r="AM361" s="177">
        <f>IF(SUMPRODUCT((A$14:A361=A361)*(B$14:B361=B361)*(D$14:D361=D361))&gt;1,0,1)</f>
        <v>1</v>
      </c>
      <c r="AN361" s="178"/>
      <c r="AO361" s="178"/>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c r="CV361" s="178"/>
      <c r="CW361" s="178"/>
      <c r="CX361" s="178"/>
      <c r="CY361" s="178"/>
      <c r="CZ361" s="178"/>
      <c r="DA361" s="178"/>
      <c r="DB361" s="178"/>
      <c r="DC361" s="178"/>
      <c r="DD361" s="178"/>
      <c r="DE361" s="178"/>
      <c r="DF361" s="178"/>
      <c r="DG361" s="178"/>
      <c r="DH361" s="178"/>
      <c r="DI361" s="178"/>
      <c r="DJ361" s="178"/>
      <c r="DK361" s="178"/>
      <c r="DL361" s="178"/>
      <c r="DM361" s="178"/>
      <c r="DN361" s="178"/>
      <c r="DO361" s="178"/>
      <c r="DP361" s="178"/>
      <c r="DQ361" s="178"/>
      <c r="DR361" s="178"/>
      <c r="DS361" s="178"/>
      <c r="DT361" s="178"/>
      <c r="DU361" s="178"/>
      <c r="DV361" s="178"/>
      <c r="DW361" s="178"/>
      <c r="DX361" s="178"/>
      <c r="DY361" s="178"/>
      <c r="DZ361" s="178"/>
      <c r="EA361" s="178"/>
      <c r="EB361" s="178"/>
      <c r="EC361" s="178"/>
      <c r="ED361" s="178"/>
      <c r="EE361" s="178"/>
      <c r="EF361" s="178"/>
      <c r="EG361" s="178"/>
      <c r="EH361" s="178"/>
      <c r="EI361" s="178"/>
      <c r="EJ361" s="178"/>
      <c r="EK361" s="178"/>
      <c r="EL361" s="178"/>
      <c r="EM361" s="178"/>
      <c r="EN361" s="178"/>
      <c r="EO361" s="178"/>
      <c r="EP361" s="178"/>
      <c r="EQ361" s="178"/>
      <c r="ER361" s="178"/>
      <c r="ES361" s="178"/>
      <c r="ET361" s="178"/>
      <c r="EU361" s="178"/>
      <c r="EV361" s="178"/>
      <c r="EW361" s="178"/>
      <c r="EX361" s="178"/>
      <c r="EY361" s="178"/>
      <c r="EZ361" s="178"/>
      <c r="FA361" s="178"/>
      <c r="FB361" s="178"/>
      <c r="FC361" s="178"/>
      <c r="FD361" s="178"/>
      <c r="FE361" s="178"/>
      <c r="FF361" s="178"/>
      <c r="FG361" s="178"/>
      <c r="FH361" s="178"/>
      <c r="FI361" s="178"/>
      <c r="FJ361" s="178"/>
      <c r="FK361" s="178"/>
      <c r="FL361" s="178"/>
      <c r="FM361" s="178"/>
      <c r="FN361" s="178"/>
      <c r="FO361" s="178"/>
      <c r="FP361" s="178"/>
      <c r="FQ361" s="178"/>
      <c r="FR361" s="178"/>
      <c r="FS361" s="178"/>
      <c r="FT361" s="178"/>
      <c r="FU361" s="178"/>
      <c r="FV361" s="178"/>
    </row>
    <row r="362" spans="1:178" ht="45" customHeight="1" x14ac:dyDescent="0.25">
      <c r="A362" s="146">
        <v>2832020</v>
      </c>
      <c r="B362" s="145">
        <v>2020</v>
      </c>
      <c r="C362" s="144" t="s">
        <v>345</v>
      </c>
      <c r="D362" s="148" t="s">
        <v>1635</v>
      </c>
      <c r="E362" s="150" t="s">
        <v>137</v>
      </c>
      <c r="F362" s="148" t="s">
        <v>32</v>
      </c>
      <c r="G362" s="149" t="s">
        <v>158</v>
      </c>
      <c r="H362" s="150" t="s">
        <v>564</v>
      </c>
      <c r="I362" s="151" t="s">
        <v>132</v>
      </c>
      <c r="J362" s="152" t="s">
        <v>352</v>
      </c>
      <c r="K362" s="153">
        <v>18</v>
      </c>
      <c r="L362" s="154" t="str">
        <f>IF(ISERROR(VLOOKUP(K362,Eje_Pilar_Prop!$C$2:$E$104,2,FALSE))," ",VLOOKUP(K362,Eje_Pilar_Prop!$C$2:$E$104,2,FALSE))</f>
        <v>Mejor movilidad para todos</v>
      </c>
      <c r="M362" s="154" t="str">
        <f>IF(ISERROR(VLOOKUP(K362,Eje_Pilar_Prop!$C$2:$E$104,3,FALSE))," ",VLOOKUP(K362,Eje_Pilar_Prop!$C$2:$E$104,3,FALSE))</f>
        <v>Pilar 2 Democracía Urbana</v>
      </c>
      <c r="N362" s="155" t="s">
        <v>885</v>
      </c>
      <c r="O362" s="164">
        <v>46665744</v>
      </c>
      <c r="P362" s="150" t="s">
        <v>973</v>
      </c>
      <c r="Q362" s="157">
        <v>33615000</v>
      </c>
      <c r="R362" s="158"/>
      <c r="S362" s="159"/>
      <c r="T362" s="160"/>
      <c r="U362" s="157"/>
      <c r="V362" s="161">
        <f t="shared" si="12"/>
        <v>33615000</v>
      </c>
      <c r="W362" s="162">
        <v>17928000</v>
      </c>
      <c r="X362" s="163">
        <v>44063</v>
      </c>
      <c r="Y362" s="163">
        <v>44068</v>
      </c>
      <c r="Z362" s="163">
        <v>44196</v>
      </c>
      <c r="AA362" s="145">
        <v>135</v>
      </c>
      <c r="AB362" s="145"/>
      <c r="AC362" s="145"/>
      <c r="AD362" s="164"/>
      <c r="AE362" s="165"/>
      <c r="AF362" s="163"/>
      <c r="AG362" s="157"/>
      <c r="AH362" s="146"/>
      <c r="AI362" s="146"/>
      <c r="AJ362" s="146" t="s">
        <v>1471</v>
      </c>
      <c r="AK362" s="146"/>
      <c r="AL362" s="166">
        <f t="shared" si="11"/>
        <v>0.53333333333333333</v>
      </c>
      <c r="AM362" s="177">
        <f>IF(SUMPRODUCT((A$14:A362=A362)*(B$14:B362=B362)*(D$14:D362=D362))&gt;1,0,1)</f>
        <v>1</v>
      </c>
      <c r="AN362" s="178"/>
      <c r="AO362" s="178"/>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8"/>
      <c r="CY362" s="178"/>
      <c r="CZ362" s="178"/>
      <c r="DA362" s="178"/>
      <c r="DB362" s="178"/>
      <c r="DC362" s="178"/>
      <c r="DD362" s="178"/>
      <c r="DE362" s="178"/>
      <c r="DF362" s="178"/>
      <c r="DG362" s="178"/>
      <c r="DH362" s="178"/>
      <c r="DI362" s="178"/>
      <c r="DJ362" s="178"/>
      <c r="DK362" s="178"/>
      <c r="DL362" s="178"/>
      <c r="DM362" s="178"/>
      <c r="DN362" s="178"/>
      <c r="DO362" s="178"/>
      <c r="DP362" s="178"/>
      <c r="DQ362" s="178"/>
      <c r="DR362" s="178"/>
      <c r="DS362" s="178"/>
      <c r="DT362" s="178"/>
      <c r="DU362" s="178"/>
      <c r="DV362" s="178"/>
      <c r="DW362" s="178"/>
      <c r="DX362" s="178"/>
      <c r="DY362" s="178"/>
      <c r="DZ362" s="178"/>
      <c r="EA362" s="178"/>
      <c r="EB362" s="178"/>
      <c r="EC362" s="178"/>
      <c r="ED362" s="178"/>
      <c r="EE362" s="178"/>
      <c r="EF362" s="178"/>
      <c r="EG362" s="178"/>
      <c r="EH362" s="178"/>
      <c r="EI362" s="178"/>
      <c r="EJ362" s="178"/>
      <c r="EK362" s="178"/>
      <c r="EL362" s="178"/>
      <c r="EM362" s="178"/>
      <c r="EN362" s="178"/>
      <c r="EO362" s="178"/>
      <c r="EP362" s="178"/>
      <c r="EQ362" s="178"/>
      <c r="ER362" s="178"/>
      <c r="ES362" s="178"/>
      <c r="ET362" s="178"/>
      <c r="EU362" s="178"/>
      <c r="EV362" s="178"/>
      <c r="EW362" s="178"/>
      <c r="EX362" s="178"/>
      <c r="EY362" s="178"/>
      <c r="EZ362" s="178"/>
      <c r="FA362" s="178"/>
      <c r="FB362" s="178"/>
      <c r="FC362" s="178"/>
      <c r="FD362" s="178"/>
      <c r="FE362" s="178"/>
      <c r="FF362" s="178"/>
      <c r="FG362" s="178"/>
      <c r="FH362" s="178"/>
      <c r="FI362" s="178"/>
      <c r="FJ362" s="178"/>
      <c r="FK362" s="178"/>
      <c r="FL362" s="178"/>
      <c r="FM362" s="178"/>
      <c r="FN362" s="178"/>
      <c r="FO362" s="178"/>
      <c r="FP362" s="178"/>
      <c r="FQ362" s="178"/>
      <c r="FR362" s="178"/>
      <c r="FS362" s="178"/>
      <c r="FT362" s="178"/>
      <c r="FU362" s="178"/>
      <c r="FV362" s="178"/>
    </row>
    <row r="363" spans="1:178" ht="45" customHeight="1" x14ac:dyDescent="0.25">
      <c r="A363" s="146">
        <v>2842020</v>
      </c>
      <c r="B363" s="145">
        <v>2020</v>
      </c>
      <c r="C363" s="144" t="s">
        <v>345</v>
      </c>
      <c r="D363" s="148" t="s">
        <v>1636</v>
      </c>
      <c r="E363" s="150" t="s">
        <v>137</v>
      </c>
      <c r="F363" s="148" t="s">
        <v>32</v>
      </c>
      <c r="G363" s="149" t="s">
        <v>158</v>
      </c>
      <c r="H363" s="150" t="s">
        <v>563</v>
      </c>
      <c r="I363" s="151" t="s">
        <v>132</v>
      </c>
      <c r="J363" s="152" t="s">
        <v>352</v>
      </c>
      <c r="K363" s="153">
        <v>18</v>
      </c>
      <c r="L363" s="154" t="str">
        <f>IF(ISERROR(VLOOKUP(K363,Eje_Pilar_Prop!$C$2:$E$104,2,FALSE))," ",VLOOKUP(K363,Eje_Pilar_Prop!$C$2:$E$104,2,FALSE))</f>
        <v>Mejor movilidad para todos</v>
      </c>
      <c r="M363" s="154" t="str">
        <f>IF(ISERROR(VLOOKUP(K363,Eje_Pilar_Prop!$C$2:$E$104,3,FALSE))," ",VLOOKUP(K363,Eje_Pilar_Prop!$C$2:$E$104,3,FALSE))</f>
        <v>Pilar 2 Democracía Urbana</v>
      </c>
      <c r="N363" s="155" t="s">
        <v>885</v>
      </c>
      <c r="O363" s="164">
        <v>80419122</v>
      </c>
      <c r="P363" s="150" t="s">
        <v>974</v>
      </c>
      <c r="Q363" s="157">
        <v>33615000</v>
      </c>
      <c r="R363" s="158"/>
      <c r="S363" s="159"/>
      <c r="T363" s="160">
        <v>1</v>
      </c>
      <c r="U363" s="157">
        <v>4731000</v>
      </c>
      <c r="V363" s="161">
        <f t="shared" si="12"/>
        <v>38346000</v>
      </c>
      <c r="W363" s="162">
        <v>23655000</v>
      </c>
      <c r="X363" s="163">
        <v>44064</v>
      </c>
      <c r="Y363" s="163">
        <v>44069</v>
      </c>
      <c r="Z363" s="163">
        <v>44227</v>
      </c>
      <c r="AA363" s="145">
        <v>135</v>
      </c>
      <c r="AB363" s="145">
        <v>1</v>
      </c>
      <c r="AC363" s="145">
        <v>30</v>
      </c>
      <c r="AD363" s="164"/>
      <c r="AE363" s="165"/>
      <c r="AF363" s="163"/>
      <c r="AG363" s="157"/>
      <c r="AH363" s="146"/>
      <c r="AI363" s="146" t="s">
        <v>1471</v>
      </c>
      <c r="AJ363" s="146"/>
      <c r="AK363" s="146"/>
      <c r="AL363" s="166">
        <f t="shared" si="11"/>
        <v>0.61688311688311692</v>
      </c>
      <c r="AM363" s="177">
        <f>IF(SUMPRODUCT((A$14:A363=A363)*(B$14:B363=B363)*(D$14:D363=D363))&gt;1,0,1)</f>
        <v>1</v>
      </c>
      <c r="AN363" s="178"/>
      <c r="AO363" s="178"/>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c r="CV363" s="178"/>
      <c r="CW363" s="178"/>
      <c r="CX363" s="178"/>
      <c r="CY363" s="178"/>
      <c r="CZ363" s="178"/>
      <c r="DA363" s="178"/>
      <c r="DB363" s="178"/>
      <c r="DC363" s="178"/>
      <c r="DD363" s="178"/>
      <c r="DE363" s="178"/>
      <c r="DF363" s="178"/>
      <c r="DG363" s="178"/>
      <c r="DH363" s="178"/>
      <c r="DI363" s="178"/>
      <c r="DJ363" s="178"/>
      <c r="DK363" s="178"/>
      <c r="DL363" s="178"/>
      <c r="DM363" s="178"/>
      <c r="DN363" s="178"/>
      <c r="DO363" s="178"/>
      <c r="DP363" s="178"/>
      <c r="DQ363" s="178"/>
      <c r="DR363" s="178"/>
      <c r="DS363" s="178"/>
      <c r="DT363" s="178"/>
      <c r="DU363" s="178"/>
      <c r="DV363" s="178"/>
      <c r="DW363" s="178"/>
      <c r="DX363" s="178"/>
      <c r="DY363" s="178"/>
      <c r="DZ363" s="178"/>
      <c r="EA363" s="178"/>
      <c r="EB363" s="178"/>
      <c r="EC363" s="178"/>
      <c r="ED363" s="178"/>
      <c r="EE363" s="178"/>
      <c r="EF363" s="178"/>
      <c r="EG363" s="178"/>
      <c r="EH363" s="178"/>
      <c r="EI363" s="178"/>
      <c r="EJ363" s="178"/>
      <c r="EK363" s="178"/>
      <c r="EL363" s="178"/>
      <c r="EM363" s="178"/>
      <c r="EN363" s="178"/>
      <c r="EO363" s="178"/>
      <c r="EP363" s="178"/>
      <c r="EQ363" s="178"/>
      <c r="ER363" s="178"/>
      <c r="ES363" s="178"/>
      <c r="ET363" s="178"/>
      <c r="EU363" s="178"/>
      <c r="EV363" s="178"/>
      <c r="EW363" s="178"/>
      <c r="EX363" s="178"/>
      <c r="EY363" s="178"/>
      <c r="EZ363" s="178"/>
      <c r="FA363" s="178"/>
      <c r="FB363" s="178"/>
      <c r="FC363" s="178"/>
      <c r="FD363" s="178"/>
      <c r="FE363" s="178"/>
      <c r="FF363" s="178"/>
      <c r="FG363" s="178"/>
      <c r="FH363" s="178"/>
      <c r="FI363" s="178"/>
      <c r="FJ363" s="178"/>
      <c r="FK363" s="178"/>
      <c r="FL363" s="178"/>
      <c r="FM363" s="178"/>
      <c r="FN363" s="178"/>
      <c r="FO363" s="178"/>
      <c r="FP363" s="178"/>
      <c r="FQ363" s="178"/>
      <c r="FR363" s="178"/>
      <c r="FS363" s="178"/>
      <c r="FT363" s="178"/>
      <c r="FU363" s="178"/>
      <c r="FV363" s="178"/>
    </row>
    <row r="364" spans="1:178" ht="45" customHeight="1" x14ac:dyDescent="0.25">
      <c r="A364" s="146">
        <v>2852020</v>
      </c>
      <c r="B364" s="145">
        <v>2020</v>
      </c>
      <c r="C364" s="144" t="s">
        <v>345</v>
      </c>
      <c r="D364" s="148" t="s">
        <v>1637</v>
      </c>
      <c r="E364" s="150" t="s">
        <v>137</v>
      </c>
      <c r="F364" s="148" t="s">
        <v>32</v>
      </c>
      <c r="G364" s="149" t="s">
        <v>158</v>
      </c>
      <c r="H364" s="150" t="s">
        <v>562</v>
      </c>
      <c r="I364" s="151" t="s">
        <v>132</v>
      </c>
      <c r="J364" s="152" t="s">
        <v>352</v>
      </c>
      <c r="K364" s="153">
        <v>45</v>
      </c>
      <c r="L364" s="154" t="str">
        <f>IF(ISERROR(VLOOKUP(K364,Eje_Pilar_Prop!$C$2:$E$104,2,FALSE))," ",VLOOKUP(K364,Eje_Pilar_Prop!$C$2:$E$104,2,FALSE))</f>
        <v>Gobernanza e influencia local, regional e internacional</v>
      </c>
      <c r="M364" s="154" t="str">
        <f>IF(ISERROR(VLOOKUP(K364,Eje_Pilar_Prop!$C$2:$E$104,3,FALSE))," ",VLOOKUP(K364,Eje_Pilar_Prop!$C$2:$E$104,3,FALSE))</f>
        <v>Eje Transversal 4 Gobierno Legitimo, Fortalecimiento Local y Eficiencia</v>
      </c>
      <c r="N364" s="155" t="s">
        <v>874</v>
      </c>
      <c r="O364" s="164">
        <v>80845381</v>
      </c>
      <c r="P364" s="150" t="s">
        <v>966</v>
      </c>
      <c r="Q364" s="157">
        <v>11000000</v>
      </c>
      <c r="R364" s="158"/>
      <c r="S364" s="159"/>
      <c r="T364" s="160"/>
      <c r="U364" s="157"/>
      <c r="V364" s="161">
        <f t="shared" si="12"/>
        <v>11000000</v>
      </c>
      <c r="W364" s="162">
        <v>7113333</v>
      </c>
      <c r="X364" s="163">
        <v>44064</v>
      </c>
      <c r="Y364" s="163">
        <v>44067</v>
      </c>
      <c r="Z364" s="163">
        <v>44196</v>
      </c>
      <c r="AA364" s="145">
        <v>150</v>
      </c>
      <c r="AB364" s="145"/>
      <c r="AC364" s="145"/>
      <c r="AD364" s="164"/>
      <c r="AE364" s="165"/>
      <c r="AF364" s="163"/>
      <c r="AG364" s="157"/>
      <c r="AH364" s="146"/>
      <c r="AI364" s="146"/>
      <c r="AJ364" s="146" t="s">
        <v>1471</v>
      </c>
      <c r="AK364" s="146"/>
      <c r="AL364" s="166">
        <f t="shared" si="11"/>
        <v>0.64666663636363642</v>
      </c>
      <c r="AM364" s="177">
        <f>IF(SUMPRODUCT((A$14:A364=A364)*(B$14:B364=B364)*(D$14:D364=D364))&gt;1,0,1)</f>
        <v>1</v>
      </c>
      <c r="AN364" s="178"/>
      <c r="AO364" s="178"/>
      <c r="AP364" s="178"/>
      <c r="AQ364" s="178"/>
      <c r="AR364" s="178"/>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c r="CV364" s="178"/>
      <c r="CW364" s="178"/>
      <c r="CX364" s="178"/>
      <c r="CY364" s="178"/>
      <c r="CZ364" s="178"/>
      <c r="DA364" s="178"/>
      <c r="DB364" s="178"/>
      <c r="DC364" s="178"/>
      <c r="DD364" s="178"/>
      <c r="DE364" s="178"/>
      <c r="DF364" s="178"/>
      <c r="DG364" s="178"/>
      <c r="DH364" s="178"/>
      <c r="DI364" s="178"/>
      <c r="DJ364" s="178"/>
      <c r="DK364" s="178"/>
      <c r="DL364" s="178"/>
      <c r="DM364" s="178"/>
      <c r="DN364" s="178"/>
      <c r="DO364" s="178"/>
      <c r="DP364" s="178"/>
      <c r="DQ364" s="178"/>
      <c r="DR364" s="178"/>
      <c r="DS364" s="178"/>
      <c r="DT364" s="178"/>
      <c r="DU364" s="178"/>
      <c r="DV364" s="178"/>
      <c r="DW364" s="178"/>
      <c r="DX364" s="178"/>
      <c r="DY364" s="178"/>
      <c r="DZ364" s="178"/>
      <c r="EA364" s="178"/>
      <c r="EB364" s="178"/>
      <c r="EC364" s="178"/>
      <c r="ED364" s="178"/>
      <c r="EE364" s="178"/>
      <c r="EF364" s="178"/>
      <c r="EG364" s="178"/>
      <c r="EH364" s="178"/>
      <c r="EI364" s="178"/>
      <c r="EJ364" s="178"/>
      <c r="EK364" s="178"/>
      <c r="EL364" s="178"/>
      <c r="EM364" s="178"/>
      <c r="EN364" s="178"/>
      <c r="EO364" s="178"/>
      <c r="EP364" s="178"/>
      <c r="EQ364" s="178"/>
      <c r="ER364" s="178"/>
      <c r="ES364" s="178"/>
      <c r="ET364" s="178"/>
      <c r="EU364" s="178"/>
      <c r="EV364" s="178"/>
      <c r="EW364" s="178"/>
      <c r="EX364" s="178"/>
      <c r="EY364" s="178"/>
      <c r="EZ364" s="178"/>
      <c r="FA364" s="178"/>
      <c r="FB364" s="178"/>
      <c r="FC364" s="178"/>
      <c r="FD364" s="178"/>
      <c r="FE364" s="178"/>
      <c r="FF364" s="178"/>
      <c r="FG364" s="178"/>
      <c r="FH364" s="178"/>
      <c r="FI364" s="178"/>
      <c r="FJ364" s="178"/>
      <c r="FK364" s="178"/>
      <c r="FL364" s="178"/>
      <c r="FM364" s="178"/>
      <c r="FN364" s="178"/>
      <c r="FO364" s="178"/>
      <c r="FP364" s="178"/>
      <c r="FQ364" s="178"/>
      <c r="FR364" s="178"/>
      <c r="FS364" s="178"/>
      <c r="FT364" s="178"/>
      <c r="FU364" s="178"/>
      <c r="FV364" s="178"/>
    </row>
    <row r="365" spans="1:178" ht="45" customHeight="1" x14ac:dyDescent="0.25">
      <c r="A365" s="146">
        <v>2862020</v>
      </c>
      <c r="B365" s="145">
        <v>2020</v>
      </c>
      <c r="C365" s="144" t="s">
        <v>345</v>
      </c>
      <c r="D365" s="148" t="s">
        <v>1637</v>
      </c>
      <c r="E365" s="150" t="s">
        <v>137</v>
      </c>
      <c r="F365" s="148" t="s">
        <v>32</v>
      </c>
      <c r="G365" s="149" t="s">
        <v>158</v>
      </c>
      <c r="H365" s="150" t="s">
        <v>561</v>
      </c>
      <c r="I365" s="151" t="s">
        <v>132</v>
      </c>
      <c r="J365" s="152" t="s">
        <v>352</v>
      </c>
      <c r="K365" s="153">
        <v>45</v>
      </c>
      <c r="L365" s="154" t="str">
        <f>IF(ISERROR(VLOOKUP(K365,Eje_Pilar_Prop!$C$2:$E$104,2,FALSE))," ",VLOOKUP(K365,Eje_Pilar_Prop!$C$2:$E$104,2,FALSE))</f>
        <v>Gobernanza e influencia local, regional e internacional</v>
      </c>
      <c r="M365" s="154" t="str">
        <f>IF(ISERROR(VLOOKUP(K365,Eje_Pilar_Prop!$C$2:$E$104,3,FALSE))," ",VLOOKUP(K365,Eje_Pilar_Prop!$C$2:$E$104,3,FALSE))</f>
        <v>Eje Transversal 4 Gobierno Legitimo, Fortalecimiento Local y Eficiencia</v>
      </c>
      <c r="N365" s="155" t="s">
        <v>874</v>
      </c>
      <c r="O365" s="164">
        <v>1019099233</v>
      </c>
      <c r="P365" s="150" t="s">
        <v>957</v>
      </c>
      <c r="Q365" s="157">
        <v>11000000</v>
      </c>
      <c r="R365" s="158"/>
      <c r="S365" s="159"/>
      <c r="T365" s="160"/>
      <c r="U365" s="157"/>
      <c r="V365" s="161">
        <f t="shared" si="12"/>
        <v>11000000</v>
      </c>
      <c r="W365" s="162">
        <v>7113333</v>
      </c>
      <c r="X365" s="163">
        <v>44064</v>
      </c>
      <c r="Y365" s="163">
        <v>44067</v>
      </c>
      <c r="Z365" s="163">
        <v>44196</v>
      </c>
      <c r="AA365" s="145">
        <v>150</v>
      </c>
      <c r="AB365" s="145"/>
      <c r="AC365" s="145"/>
      <c r="AD365" s="164"/>
      <c r="AE365" s="165"/>
      <c r="AF365" s="163"/>
      <c r="AG365" s="157"/>
      <c r="AH365" s="146"/>
      <c r="AI365" s="146"/>
      <c r="AJ365" s="146" t="s">
        <v>1471</v>
      </c>
      <c r="AK365" s="146"/>
      <c r="AL365" s="166">
        <f t="shared" si="11"/>
        <v>0.64666663636363642</v>
      </c>
      <c r="AM365" s="177">
        <f>IF(SUMPRODUCT((A$14:A365=A365)*(B$14:B365=B365)*(D$14:D365=D365))&gt;1,0,1)</f>
        <v>1</v>
      </c>
      <c r="AN365" s="178"/>
      <c r="AO365" s="178"/>
      <c r="AP365" s="178"/>
      <c r="AQ365" s="178"/>
      <c r="AR365" s="178"/>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c r="CV365" s="178"/>
      <c r="CW365" s="178"/>
      <c r="CX365" s="178"/>
      <c r="CY365" s="178"/>
      <c r="CZ365" s="178"/>
      <c r="DA365" s="178"/>
      <c r="DB365" s="178"/>
      <c r="DC365" s="178"/>
      <c r="DD365" s="178"/>
      <c r="DE365" s="178"/>
      <c r="DF365" s="178"/>
      <c r="DG365" s="178"/>
      <c r="DH365" s="178"/>
      <c r="DI365" s="178"/>
      <c r="DJ365" s="178"/>
      <c r="DK365" s="178"/>
      <c r="DL365" s="178"/>
      <c r="DM365" s="178"/>
      <c r="DN365" s="178"/>
      <c r="DO365" s="178"/>
      <c r="DP365" s="178"/>
      <c r="DQ365" s="178"/>
      <c r="DR365" s="178"/>
      <c r="DS365" s="178"/>
      <c r="DT365" s="178"/>
      <c r="DU365" s="178"/>
      <c r="DV365" s="178"/>
      <c r="DW365" s="178"/>
      <c r="DX365" s="178"/>
      <c r="DY365" s="178"/>
      <c r="DZ365" s="178"/>
      <c r="EA365" s="178"/>
      <c r="EB365" s="178"/>
      <c r="EC365" s="178"/>
      <c r="ED365" s="178"/>
      <c r="EE365" s="178"/>
      <c r="EF365" s="178"/>
      <c r="EG365" s="178"/>
      <c r="EH365" s="178"/>
      <c r="EI365" s="178"/>
      <c r="EJ365" s="178"/>
      <c r="EK365" s="178"/>
      <c r="EL365" s="178"/>
      <c r="EM365" s="178"/>
      <c r="EN365" s="178"/>
      <c r="EO365" s="178"/>
      <c r="EP365" s="178"/>
      <c r="EQ365" s="178"/>
      <c r="ER365" s="178"/>
      <c r="ES365" s="178"/>
      <c r="ET365" s="178"/>
      <c r="EU365" s="178"/>
      <c r="EV365" s="178"/>
      <c r="EW365" s="178"/>
      <c r="EX365" s="178"/>
      <c r="EY365" s="178"/>
      <c r="EZ365" s="178"/>
      <c r="FA365" s="178"/>
      <c r="FB365" s="178"/>
      <c r="FC365" s="178"/>
      <c r="FD365" s="178"/>
      <c r="FE365" s="178"/>
      <c r="FF365" s="178"/>
      <c r="FG365" s="178"/>
      <c r="FH365" s="178"/>
      <c r="FI365" s="178"/>
      <c r="FJ365" s="178"/>
      <c r="FK365" s="178"/>
      <c r="FL365" s="178"/>
      <c r="FM365" s="178"/>
      <c r="FN365" s="178"/>
      <c r="FO365" s="178"/>
      <c r="FP365" s="178"/>
      <c r="FQ365" s="178"/>
      <c r="FR365" s="178"/>
      <c r="FS365" s="178"/>
      <c r="FT365" s="178"/>
      <c r="FU365" s="178"/>
      <c r="FV365" s="178"/>
    </row>
    <row r="366" spans="1:178" ht="45" customHeight="1" x14ac:dyDescent="0.25">
      <c r="A366" s="146">
        <v>2872020</v>
      </c>
      <c r="B366" s="145">
        <v>2020</v>
      </c>
      <c r="C366" s="144" t="s">
        <v>345</v>
      </c>
      <c r="D366" s="148" t="s">
        <v>1637</v>
      </c>
      <c r="E366" s="150" t="s">
        <v>137</v>
      </c>
      <c r="F366" s="148" t="s">
        <v>32</v>
      </c>
      <c r="G366" s="149" t="s">
        <v>158</v>
      </c>
      <c r="H366" s="150" t="s">
        <v>560</v>
      </c>
      <c r="I366" s="151" t="s">
        <v>132</v>
      </c>
      <c r="J366" s="152" t="s">
        <v>352</v>
      </c>
      <c r="K366" s="153">
        <v>45</v>
      </c>
      <c r="L366" s="154" t="str">
        <f>IF(ISERROR(VLOOKUP(K366,Eje_Pilar_Prop!$C$2:$E$104,2,FALSE))," ",VLOOKUP(K366,Eje_Pilar_Prop!$C$2:$E$104,2,FALSE))</f>
        <v>Gobernanza e influencia local, regional e internacional</v>
      </c>
      <c r="M366" s="154" t="str">
        <f>IF(ISERROR(VLOOKUP(K366,Eje_Pilar_Prop!$C$2:$E$104,3,FALSE))," ",VLOOKUP(K366,Eje_Pilar_Prop!$C$2:$E$104,3,FALSE))</f>
        <v>Eje Transversal 4 Gobierno Legitimo, Fortalecimiento Local y Eficiencia</v>
      </c>
      <c r="N366" s="155" t="s">
        <v>874</v>
      </c>
      <c r="O366" s="164">
        <v>1032371422</v>
      </c>
      <c r="P366" s="150" t="s">
        <v>969</v>
      </c>
      <c r="Q366" s="157">
        <v>11000000</v>
      </c>
      <c r="R366" s="158"/>
      <c r="S366" s="159"/>
      <c r="T366" s="160">
        <v>1</v>
      </c>
      <c r="U366" s="157">
        <v>440000</v>
      </c>
      <c r="V366" s="161">
        <f t="shared" si="12"/>
        <v>11440000</v>
      </c>
      <c r="W366" s="162">
        <v>7040000</v>
      </c>
      <c r="X366" s="163">
        <v>44064</v>
      </c>
      <c r="Y366" s="163">
        <v>44068</v>
      </c>
      <c r="Z366" s="163">
        <v>44227</v>
      </c>
      <c r="AA366" s="145">
        <v>150</v>
      </c>
      <c r="AB366" s="145"/>
      <c r="AC366" s="145"/>
      <c r="AD366" s="164"/>
      <c r="AE366" s="165"/>
      <c r="AF366" s="163"/>
      <c r="AG366" s="157"/>
      <c r="AH366" s="146"/>
      <c r="AI366" s="146" t="s">
        <v>1471</v>
      </c>
      <c r="AJ366" s="146"/>
      <c r="AK366" s="146"/>
      <c r="AL366" s="166">
        <f t="shared" si="11"/>
        <v>0.61538461538461542</v>
      </c>
      <c r="AM366" s="177">
        <f>IF(SUMPRODUCT((A$14:A366=A366)*(B$14:B366=B366)*(D$14:D366=D366))&gt;1,0,1)</f>
        <v>1</v>
      </c>
      <c r="AN366" s="178"/>
      <c r="AO366" s="178"/>
      <c r="AP366" s="178"/>
      <c r="AQ366" s="178"/>
      <c r="AR366" s="178"/>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c r="CV366" s="178"/>
      <c r="CW366" s="178"/>
      <c r="CX366" s="178"/>
      <c r="CY366" s="178"/>
      <c r="CZ366" s="178"/>
      <c r="DA366" s="178"/>
      <c r="DB366" s="178"/>
      <c r="DC366" s="178"/>
      <c r="DD366" s="178"/>
      <c r="DE366" s="178"/>
      <c r="DF366" s="178"/>
      <c r="DG366" s="178"/>
      <c r="DH366" s="178"/>
      <c r="DI366" s="178"/>
      <c r="DJ366" s="178"/>
      <c r="DK366" s="178"/>
      <c r="DL366" s="178"/>
      <c r="DM366" s="178"/>
      <c r="DN366" s="178"/>
      <c r="DO366" s="178"/>
      <c r="DP366" s="178"/>
      <c r="DQ366" s="178"/>
      <c r="DR366" s="178"/>
      <c r="DS366" s="178"/>
      <c r="DT366" s="178"/>
      <c r="DU366" s="178"/>
      <c r="DV366" s="178"/>
      <c r="DW366" s="178"/>
      <c r="DX366" s="178"/>
      <c r="DY366" s="178"/>
      <c r="DZ366" s="178"/>
      <c r="EA366" s="178"/>
      <c r="EB366" s="178"/>
      <c r="EC366" s="178"/>
      <c r="ED366" s="178"/>
      <c r="EE366" s="178"/>
      <c r="EF366" s="178"/>
      <c r="EG366" s="178"/>
      <c r="EH366" s="178"/>
      <c r="EI366" s="178"/>
      <c r="EJ366" s="178"/>
      <c r="EK366" s="178"/>
      <c r="EL366" s="178"/>
      <c r="EM366" s="178"/>
      <c r="EN366" s="178"/>
      <c r="EO366" s="178"/>
      <c r="EP366" s="178"/>
      <c r="EQ366" s="178"/>
      <c r="ER366" s="178"/>
      <c r="ES366" s="178"/>
      <c r="ET366" s="178"/>
      <c r="EU366" s="178"/>
      <c r="EV366" s="178"/>
      <c r="EW366" s="178"/>
      <c r="EX366" s="178"/>
      <c r="EY366" s="178"/>
      <c r="EZ366" s="178"/>
      <c r="FA366" s="178"/>
      <c r="FB366" s="178"/>
      <c r="FC366" s="178"/>
      <c r="FD366" s="178"/>
      <c r="FE366" s="178"/>
      <c r="FF366" s="178"/>
      <c r="FG366" s="178"/>
      <c r="FH366" s="178"/>
      <c r="FI366" s="178"/>
      <c r="FJ366" s="178"/>
      <c r="FK366" s="178"/>
      <c r="FL366" s="178"/>
      <c r="FM366" s="178"/>
      <c r="FN366" s="178"/>
      <c r="FO366" s="178"/>
      <c r="FP366" s="178"/>
      <c r="FQ366" s="178"/>
      <c r="FR366" s="178"/>
      <c r="FS366" s="178"/>
      <c r="FT366" s="178"/>
      <c r="FU366" s="178"/>
      <c r="FV366" s="178"/>
    </row>
    <row r="367" spans="1:178" ht="45" customHeight="1" x14ac:dyDescent="0.25">
      <c r="A367" s="146">
        <v>2882020</v>
      </c>
      <c r="B367" s="145">
        <v>2020</v>
      </c>
      <c r="C367" s="144" t="s">
        <v>345</v>
      </c>
      <c r="D367" s="148" t="s">
        <v>1638</v>
      </c>
      <c r="E367" s="150" t="s">
        <v>137</v>
      </c>
      <c r="F367" s="148" t="s">
        <v>32</v>
      </c>
      <c r="G367" s="149" t="s">
        <v>158</v>
      </c>
      <c r="H367" s="150" t="s">
        <v>559</v>
      </c>
      <c r="I367" s="151" t="s">
        <v>132</v>
      </c>
      <c r="J367" s="152" t="s">
        <v>352</v>
      </c>
      <c r="K367" s="153">
        <v>45</v>
      </c>
      <c r="L367" s="154" t="str">
        <f>IF(ISERROR(VLOOKUP(K367,Eje_Pilar_Prop!$C$2:$E$104,2,FALSE))," ",VLOOKUP(K367,Eje_Pilar_Prop!$C$2:$E$104,2,FALSE))</f>
        <v>Gobernanza e influencia local, regional e internacional</v>
      </c>
      <c r="M367" s="154" t="str">
        <f>IF(ISERROR(VLOOKUP(K367,Eje_Pilar_Prop!$C$2:$E$104,3,FALSE))," ",VLOOKUP(K367,Eje_Pilar_Prop!$C$2:$E$104,3,FALSE))</f>
        <v>Eje Transversal 4 Gobierno Legitimo, Fortalecimiento Local y Eficiencia</v>
      </c>
      <c r="N367" s="155" t="s">
        <v>874</v>
      </c>
      <c r="O367" s="164">
        <v>79915114</v>
      </c>
      <c r="P367" s="150" t="s">
        <v>986</v>
      </c>
      <c r="Q367" s="157">
        <v>9900000</v>
      </c>
      <c r="R367" s="158"/>
      <c r="S367" s="159"/>
      <c r="T367" s="160">
        <v>1</v>
      </c>
      <c r="U367" s="157">
        <v>1613333</v>
      </c>
      <c r="V367" s="161">
        <f t="shared" si="12"/>
        <v>11513333</v>
      </c>
      <c r="W367" s="162">
        <v>7113333</v>
      </c>
      <c r="X367" s="163">
        <v>44065</v>
      </c>
      <c r="Y367" s="163">
        <v>44067</v>
      </c>
      <c r="Z367" s="163">
        <v>44227</v>
      </c>
      <c r="AA367" s="145">
        <v>135</v>
      </c>
      <c r="AB367" s="145">
        <v>1</v>
      </c>
      <c r="AC367" s="145">
        <v>30</v>
      </c>
      <c r="AD367" s="164"/>
      <c r="AE367" s="165"/>
      <c r="AF367" s="163"/>
      <c r="AG367" s="157"/>
      <c r="AH367" s="146"/>
      <c r="AI367" s="146" t="s">
        <v>1471</v>
      </c>
      <c r="AJ367" s="146"/>
      <c r="AK367" s="146"/>
      <c r="AL367" s="166">
        <f t="shared" si="11"/>
        <v>0.61783438384002265</v>
      </c>
      <c r="AM367" s="177">
        <f>IF(SUMPRODUCT((A$14:A367=A367)*(B$14:B367=B367)*(D$14:D367=D367))&gt;1,0,1)</f>
        <v>1</v>
      </c>
      <c r="AN367" s="178"/>
      <c r="AO367" s="178"/>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c r="CV367" s="178"/>
      <c r="CW367" s="178"/>
      <c r="CX367" s="178"/>
      <c r="CY367" s="178"/>
      <c r="CZ367" s="178"/>
      <c r="DA367" s="178"/>
      <c r="DB367" s="178"/>
      <c r="DC367" s="178"/>
      <c r="DD367" s="178"/>
      <c r="DE367" s="178"/>
      <c r="DF367" s="178"/>
      <c r="DG367" s="178"/>
      <c r="DH367" s="178"/>
      <c r="DI367" s="178"/>
      <c r="DJ367" s="178"/>
      <c r="DK367" s="178"/>
      <c r="DL367" s="178"/>
      <c r="DM367" s="178"/>
      <c r="DN367" s="178"/>
      <c r="DO367" s="178"/>
      <c r="DP367" s="178"/>
      <c r="DQ367" s="178"/>
      <c r="DR367" s="178"/>
      <c r="DS367" s="178"/>
      <c r="DT367" s="178"/>
      <c r="DU367" s="178"/>
      <c r="DV367" s="178"/>
      <c r="DW367" s="178"/>
      <c r="DX367" s="178"/>
      <c r="DY367" s="178"/>
      <c r="DZ367" s="178"/>
      <c r="EA367" s="178"/>
      <c r="EB367" s="178"/>
      <c r="EC367" s="178"/>
      <c r="ED367" s="178"/>
      <c r="EE367" s="178"/>
      <c r="EF367" s="178"/>
      <c r="EG367" s="178"/>
      <c r="EH367" s="178"/>
      <c r="EI367" s="178"/>
      <c r="EJ367" s="178"/>
      <c r="EK367" s="178"/>
      <c r="EL367" s="178"/>
      <c r="EM367" s="178"/>
      <c r="EN367" s="178"/>
      <c r="EO367" s="178"/>
      <c r="EP367" s="178"/>
      <c r="EQ367" s="178"/>
      <c r="ER367" s="178"/>
      <c r="ES367" s="178"/>
      <c r="ET367" s="178"/>
      <c r="EU367" s="178"/>
      <c r="EV367" s="178"/>
      <c r="EW367" s="178"/>
      <c r="EX367" s="178"/>
      <c r="EY367" s="178"/>
      <c r="EZ367" s="178"/>
      <c r="FA367" s="178"/>
      <c r="FB367" s="178"/>
      <c r="FC367" s="178"/>
      <c r="FD367" s="178"/>
      <c r="FE367" s="178"/>
      <c r="FF367" s="178"/>
      <c r="FG367" s="178"/>
      <c r="FH367" s="178"/>
      <c r="FI367" s="178"/>
      <c r="FJ367" s="178"/>
      <c r="FK367" s="178"/>
      <c r="FL367" s="178"/>
      <c r="FM367" s="178"/>
      <c r="FN367" s="178"/>
      <c r="FO367" s="178"/>
      <c r="FP367" s="178"/>
      <c r="FQ367" s="178"/>
      <c r="FR367" s="178"/>
      <c r="FS367" s="178"/>
      <c r="FT367" s="178"/>
      <c r="FU367" s="178"/>
      <c r="FV367" s="178"/>
    </row>
    <row r="368" spans="1:178" ht="45" customHeight="1" x14ac:dyDescent="0.25">
      <c r="A368" s="146">
        <v>2892020</v>
      </c>
      <c r="B368" s="145">
        <v>2020</v>
      </c>
      <c r="C368" s="144" t="s">
        <v>345</v>
      </c>
      <c r="D368" s="148" t="s">
        <v>1639</v>
      </c>
      <c r="E368" s="150" t="s">
        <v>137</v>
      </c>
      <c r="F368" s="148" t="s">
        <v>32</v>
      </c>
      <c r="G368" s="149" t="s">
        <v>158</v>
      </c>
      <c r="H368" s="150" t="s">
        <v>558</v>
      </c>
      <c r="I368" s="151" t="s">
        <v>132</v>
      </c>
      <c r="J368" s="152" t="s">
        <v>352</v>
      </c>
      <c r="K368" s="153">
        <v>38</v>
      </c>
      <c r="L368" s="154" t="str">
        <f>IF(ISERROR(VLOOKUP(K368,Eje_Pilar_Prop!$C$2:$E$104,2,FALSE))," ",VLOOKUP(K368,Eje_Pilar_Prop!$C$2:$E$104,2,FALSE))</f>
        <v>Recuperación y manejo de la Estructura Ecológica Principal</v>
      </c>
      <c r="M368" s="154" t="str">
        <f>IF(ISERROR(VLOOKUP(K368,Eje_Pilar_Prop!$C$2:$E$104,3,FALSE))," ",VLOOKUP(K368,Eje_Pilar_Prop!$C$2:$E$104,3,FALSE))</f>
        <v>Eje Transversal 3 Sostenibilidad Ambiental basada en la eficiencia energética</v>
      </c>
      <c r="N368" s="155" t="s">
        <v>886</v>
      </c>
      <c r="O368" s="164">
        <v>1121874277</v>
      </c>
      <c r="P368" s="150" t="s">
        <v>980</v>
      </c>
      <c r="Q368" s="157">
        <v>28350000</v>
      </c>
      <c r="R368" s="158"/>
      <c r="S368" s="159"/>
      <c r="T368" s="160">
        <v>1</v>
      </c>
      <c r="U368" s="157">
        <v>1890000</v>
      </c>
      <c r="V368" s="161">
        <f t="shared" si="12"/>
        <v>30240000</v>
      </c>
      <c r="W368" s="162">
        <v>17640000</v>
      </c>
      <c r="X368" s="163">
        <v>44067</v>
      </c>
      <c r="Y368" s="163">
        <v>44081</v>
      </c>
      <c r="Z368" s="163">
        <v>44227</v>
      </c>
      <c r="AA368" s="145">
        <v>135</v>
      </c>
      <c r="AB368" s="145">
        <v>1</v>
      </c>
      <c r="AC368" s="145">
        <v>30</v>
      </c>
      <c r="AD368" s="164"/>
      <c r="AE368" s="165"/>
      <c r="AF368" s="163"/>
      <c r="AG368" s="157"/>
      <c r="AH368" s="146"/>
      <c r="AI368" s="146" t="s">
        <v>1471</v>
      </c>
      <c r="AJ368" s="146"/>
      <c r="AK368" s="146"/>
      <c r="AL368" s="166">
        <f t="shared" si="11"/>
        <v>0.58333333333333337</v>
      </c>
      <c r="AM368" s="177">
        <f>IF(SUMPRODUCT((A$14:A368=A368)*(B$14:B368=B368)*(D$14:D368=D368))&gt;1,0,1)</f>
        <v>1</v>
      </c>
      <c r="AN368" s="178"/>
      <c r="AO368" s="178"/>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c r="CV368" s="178"/>
      <c r="CW368" s="178"/>
      <c r="CX368" s="178"/>
      <c r="CY368" s="178"/>
      <c r="CZ368" s="178"/>
      <c r="DA368" s="178"/>
      <c r="DB368" s="178"/>
      <c r="DC368" s="178"/>
      <c r="DD368" s="178"/>
      <c r="DE368" s="178"/>
      <c r="DF368" s="178"/>
      <c r="DG368" s="178"/>
      <c r="DH368" s="178"/>
      <c r="DI368" s="178"/>
      <c r="DJ368" s="178"/>
      <c r="DK368" s="178"/>
      <c r="DL368" s="178"/>
      <c r="DM368" s="178"/>
      <c r="DN368" s="178"/>
      <c r="DO368" s="178"/>
      <c r="DP368" s="178"/>
      <c r="DQ368" s="178"/>
      <c r="DR368" s="178"/>
      <c r="DS368" s="178"/>
      <c r="DT368" s="178"/>
      <c r="DU368" s="178"/>
      <c r="DV368" s="178"/>
      <c r="DW368" s="178"/>
      <c r="DX368" s="178"/>
      <c r="DY368" s="178"/>
      <c r="DZ368" s="178"/>
      <c r="EA368" s="178"/>
      <c r="EB368" s="178"/>
      <c r="EC368" s="178"/>
      <c r="ED368" s="178"/>
      <c r="EE368" s="178"/>
      <c r="EF368" s="178"/>
      <c r="EG368" s="178"/>
      <c r="EH368" s="178"/>
      <c r="EI368" s="178"/>
      <c r="EJ368" s="178"/>
      <c r="EK368" s="178"/>
      <c r="EL368" s="178"/>
      <c r="EM368" s="178"/>
      <c r="EN368" s="178"/>
      <c r="EO368" s="178"/>
      <c r="EP368" s="178"/>
      <c r="EQ368" s="178"/>
      <c r="ER368" s="178"/>
      <c r="ES368" s="178"/>
      <c r="ET368" s="178"/>
      <c r="EU368" s="178"/>
      <c r="EV368" s="178"/>
      <c r="EW368" s="178"/>
      <c r="EX368" s="178"/>
      <c r="EY368" s="178"/>
      <c r="EZ368" s="178"/>
      <c r="FA368" s="178"/>
      <c r="FB368" s="178"/>
      <c r="FC368" s="178"/>
      <c r="FD368" s="178"/>
      <c r="FE368" s="178"/>
      <c r="FF368" s="178"/>
      <c r="FG368" s="178"/>
      <c r="FH368" s="178"/>
      <c r="FI368" s="178"/>
      <c r="FJ368" s="178"/>
      <c r="FK368" s="178"/>
      <c r="FL368" s="178"/>
      <c r="FM368" s="178"/>
      <c r="FN368" s="178"/>
      <c r="FO368" s="178"/>
      <c r="FP368" s="178"/>
      <c r="FQ368" s="178"/>
      <c r="FR368" s="178"/>
      <c r="FS368" s="178"/>
      <c r="FT368" s="178"/>
      <c r="FU368" s="178"/>
      <c r="FV368" s="178"/>
    </row>
    <row r="369" spans="1:178" ht="45" customHeight="1" x14ac:dyDescent="0.25">
      <c r="A369" s="146">
        <v>2902020</v>
      </c>
      <c r="B369" s="145">
        <v>2020</v>
      </c>
      <c r="C369" s="144" t="s">
        <v>345</v>
      </c>
      <c r="D369" s="148" t="s">
        <v>1640</v>
      </c>
      <c r="E369" s="150" t="s">
        <v>137</v>
      </c>
      <c r="F369" s="148" t="s">
        <v>32</v>
      </c>
      <c r="G369" s="149" t="s">
        <v>158</v>
      </c>
      <c r="H369" s="150" t="s">
        <v>557</v>
      </c>
      <c r="I369" s="151" t="s">
        <v>132</v>
      </c>
      <c r="J369" s="152" t="s">
        <v>352</v>
      </c>
      <c r="K369" s="153">
        <v>38</v>
      </c>
      <c r="L369" s="154" t="str">
        <f>IF(ISERROR(VLOOKUP(K369,Eje_Pilar_Prop!$C$2:$E$104,2,FALSE))," ",VLOOKUP(K369,Eje_Pilar_Prop!$C$2:$E$104,2,FALSE))</f>
        <v>Recuperación y manejo de la Estructura Ecológica Principal</v>
      </c>
      <c r="M369" s="154" t="str">
        <f>IF(ISERROR(VLOOKUP(K369,Eje_Pilar_Prop!$C$2:$E$104,3,FALSE))," ",VLOOKUP(K369,Eje_Pilar_Prop!$C$2:$E$104,3,FALSE))</f>
        <v>Eje Transversal 3 Sostenibilidad Ambiental basada en la eficiencia energética</v>
      </c>
      <c r="N369" s="155" t="s">
        <v>886</v>
      </c>
      <c r="O369" s="164">
        <v>1020785509</v>
      </c>
      <c r="P369" s="150" t="s">
        <v>977</v>
      </c>
      <c r="Q369" s="157">
        <v>18900000</v>
      </c>
      <c r="R369" s="158"/>
      <c r="S369" s="159"/>
      <c r="T369" s="160">
        <v>1</v>
      </c>
      <c r="U369" s="157">
        <v>1260000</v>
      </c>
      <c r="V369" s="161">
        <f t="shared" si="12"/>
        <v>20160000</v>
      </c>
      <c r="W369" s="162">
        <v>11760000</v>
      </c>
      <c r="X369" s="163">
        <v>44064</v>
      </c>
      <c r="Y369" s="163">
        <v>44081</v>
      </c>
      <c r="Z369" s="163">
        <v>44227</v>
      </c>
      <c r="AA369" s="145">
        <v>135</v>
      </c>
      <c r="AB369" s="145">
        <v>1</v>
      </c>
      <c r="AC369" s="145">
        <v>30</v>
      </c>
      <c r="AD369" s="164"/>
      <c r="AE369" s="165"/>
      <c r="AF369" s="163"/>
      <c r="AG369" s="157"/>
      <c r="AH369" s="146"/>
      <c r="AI369" s="146" t="s">
        <v>1471</v>
      </c>
      <c r="AJ369" s="146"/>
      <c r="AK369" s="146"/>
      <c r="AL369" s="166">
        <f t="shared" si="11"/>
        <v>0.58333333333333337</v>
      </c>
      <c r="AM369" s="177">
        <f>IF(SUMPRODUCT((A$14:A369=A369)*(B$14:B369=B369)*(D$14:D369=D369))&gt;1,0,1)</f>
        <v>1</v>
      </c>
      <c r="AN369" s="178"/>
      <c r="AO369" s="178"/>
      <c r="AP369" s="178"/>
      <c r="AQ369" s="178"/>
      <c r="AR369" s="178"/>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c r="CV369" s="178"/>
      <c r="CW369" s="178"/>
      <c r="CX369" s="178"/>
      <c r="CY369" s="178"/>
      <c r="CZ369" s="178"/>
      <c r="DA369" s="178"/>
      <c r="DB369" s="178"/>
      <c r="DC369" s="178"/>
      <c r="DD369" s="178"/>
      <c r="DE369" s="178"/>
      <c r="DF369" s="178"/>
      <c r="DG369" s="178"/>
      <c r="DH369" s="178"/>
      <c r="DI369" s="178"/>
      <c r="DJ369" s="178"/>
      <c r="DK369" s="178"/>
      <c r="DL369" s="178"/>
      <c r="DM369" s="178"/>
      <c r="DN369" s="178"/>
      <c r="DO369" s="178"/>
      <c r="DP369" s="178"/>
      <c r="DQ369" s="178"/>
      <c r="DR369" s="178"/>
      <c r="DS369" s="178"/>
      <c r="DT369" s="178"/>
      <c r="DU369" s="178"/>
      <c r="DV369" s="178"/>
      <c r="DW369" s="178"/>
      <c r="DX369" s="178"/>
      <c r="DY369" s="178"/>
      <c r="DZ369" s="178"/>
      <c r="EA369" s="178"/>
      <c r="EB369" s="178"/>
      <c r="EC369" s="178"/>
      <c r="ED369" s="178"/>
      <c r="EE369" s="178"/>
      <c r="EF369" s="178"/>
      <c r="EG369" s="178"/>
      <c r="EH369" s="178"/>
      <c r="EI369" s="178"/>
      <c r="EJ369" s="178"/>
      <c r="EK369" s="178"/>
      <c r="EL369" s="178"/>
      <c r="EM369" s="178"/>
      <c r="EN369" s="178"/>
      <c r="EO369" s="178"/>
      <c r="EP369" s="178"/>
      <c r="EQ369" s="178"/>
      <c r="ER369" s="178"/>
      <c r="ES369" s="178"/>
      <c r="ET369" s="178"/>
      <c r="EU369" s="178"/>
      <c r="EV369" s="178"/>
      <c r="EW369" s="178"/>
      <c r="EX369" s="178"/>
      <c r="EY369" s="178"/>
      <c r="EZ369" s="178"/>
      <c r="FA369" s="178"/>
      <c r="FB369" s="178"/>
      <c r="FC369" s="178"/>
      <c r="FD369" s="178"/>
      <c r="FE369" s="178"/>
      <c r="FF369" s="178"/>
      <c r="FG369" s="178"/>
      <c r="FH369" s="178"/>
      <c r="FI369" s="178"/>
      <c r="FJ369" s="178"/>
      <c r="FK369" s="178"/>
      <c r="FL369" s="178"/>
      <c r="FM369" s="178"/>
      <c r="FN369" s="178"/>
      <c r="FO369" s="178"/>
      <c r="FP369" s="178"/>
      <c r="FQ369" s="178"/>
      <c r="FR369" s="178"/>
      <c r="FS369" s="178"/>
      <c r="FT369" s="178"/>
      <c r="FU369" s="178"/>
      <c r="FV369" s="178"/>
    </row>
    <row r="370" spans="1:178" ht="45" customHeight="1" x14ac:dyDescent="0.25">
      <c r="A370" s="146">
        <v>2912020</v>
      </c>
      <c r="B370" s="145">
        <v>2020</v>
      </c>
      <c r="C370" s="144" t="s">
        <v>345</v>
      </c>
      <c r="D370" s="148" t="s">
        <v>1641</v>
      </c>
      <c r="E370" s="150" t="s">
        <v>137</v>
      </c>
      <c r="F370" s="148" t="s">
        <v>32</v>
      </c>
      <c r="G370" s="149" t="s">
        <v>158</v>
      </c>
      <c r="H370" s="150" t="s">
        <v>556</v>
      </c>
      <c r="I370" s="151" t="s">
        <v>132</v>
      </c>
      <c r="J370" s="152" t="s">
        <v>352</v>
      </c>
      <c r="K370" s="153">
        <v>45</v>
      </c>
      <c r="L370" s="154" t="str">
        <f>IF(ISERROR(VLOOKUP(K370,Eje_Pilar_Prop!$C$2:$E$104,2,FALSE))," ",VLOOKUP(K370,Eje_Pilar_Prop!$C$2:$E$104,2,FALSE))</f>
        <v>Gobernanza e influencia local, regional e internacional</v>
      </c>
      <c r="M370" s="154" t="str">
        <f>IF(ISERROR(VLOOKUP(K370,Eje_Pilar_Prop!$C$2:$E$104,3,FALSE))," ",VLOOKUP(K370,Eje_Pilar_Prop!$C$2:$E$104,3,FALSE))</f>
        <v>Eje Transversal 4 Gobierno Legitimo, Fortalecimiento Local y Eficiencia</v>
      </c>
      <c r="N370" s="155" t="s">
        <v>877</v>
      </c>
      <c r="O370" s="164">
        <v>1030567733</v>
      </c>
      <c r="P370" s="150" t="s">
        <v>943</v>
      </c>
      <c r="Q370" s="157">
        <v>9900000</v>
      </c>
      <c r="R370" s="158"/>
      <c r="S370" s="159"/>
      <c r="T370" s="160"/>
      <c r="U370" s="157"/>
      <c r="V370" s="161">
        <f t="shared" si="12"/>
        <v>9900000</v>
      </c>
      <c r="W370" s="162">
        <v>6160000</v>
      </c>
      <c r="X370" s="163">
        <v>44067</v>
      </c>
      <c r="Y370" s="163">
        <v>44081</v>
      </c>
      <c r="Z370" s="163">
        <v>44196</v>
      </c>
      <c r="AA370" s="145">
        <v>135</v>
      </c>
      <c r="AB370" s="145"/>
      <c r="AC370" s="145"/>
      <c r="AD370" s="164"/>
      <c r="AE370" s="165"/>
      <c r="AF370" s="163"/>
      <c r="AG370" s="157"/>
      <c r="AH370" s="146"/>
      <c r="AI370" s="146"/>
      <c r="AJ370" s="146" t="s">
        <v>1471</v>
      </c>
      <c r="AK370" s="146"/>
      <c r="AL370" s="166">
        <f t="shared" si="11"/>
        <v>0.62222222222222223</v>
      </c>
      <c r="AM370" s="177">
        <f>IF(SUMPRODUCT((A$14:A370=A370)*(B$14:B370=B370)*(D$14:D370=D370))&gt;1,0,1)</f>
        <v>1</v>
      </c>
      <c r="AN370" s="178"/>
      <c r="AO370" s="178"/>
      <c r="AP370" s="178"/>
      <c r="AQ370" s="178"/>
      <c r="AR370" s="178"/>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c r="CV370" s="178"/>
      <c r="CW370" s="178"/>
      <c r="CX370" s="178"/>
      <c r="CY370" s="178"/>
      <c r="CZ370" s="178"/>
      <c r="DA370" s="178"/>
      <c r="DB370" s="178"/>
      <c r="DC370" s="178"/>
      <c r="DD370" s="178"/>
      <c r="DE370" s="178"/>
      <c r="DF370" s="178"/>
      <c r="DG370" s="178"/>
      <c r="DH370" s="178"/>
      <c r="DI370" s="178"/>
      <c r="DJ370" s="178"/>
      <c r="DK370" s="178"/>
      <c r="DL370" s="178"/>
      <c r="DM370" s="178"/>
      <c r="DN370" s="178"/>
      <c r="DO370" s="178"/>
      <c r="DP370" s="178"/>
      <c r="DQ370" s="178"/>
      <c r="DR370" s="178"/>
      <c r="DS370" s="178"/>
      <c r="DT370" s="178"/>
      <c r="DU370" s="178"/>
      <c r="DV370" s="178"/>
      <c r="DW370" s="178"/>
      <c r="DX370" s="178"/>
      <c r="DY370" s="178"/>
      <c r="DZ370" s="178"/>
      <c r="EA370" s="178"/>
      <c r="EB370" s="178"/>
      <c r="EC370" s="178"/>
      <c r="ED370" s="178"/>
      <c r="EE370" s="178"/>
      <c r="EF370" s="178"/>
      <c r="EG370" s="178"/>
      <c r="EH370" s="178"/>
      <c r="EI370" s="178"/>
      <c r="EJ370" s="178"/>
      <c r="EK370" s="178"/>
      <c r="EL370" s="178"/>
      <c r="EM370" s="178"/>
      <c r="EN370" s="178"/>
      <c r="EO370" s="178"/>
      <c r="EP370" s="178"/>
      <c r="EQ370" s="178"/>
      <c r="ER370" s="178"/>
      <c r="ES370" s="178"/>
      <c r="ET370" s="178"/>
      <c r="EU370" s="178"/>
      <c r="EV370" s="178"/>
      <c r="EW370" s="178"/>
      <c r="EX370" s="178"/>
      <c r="EY370" s="178"/>
      <c r="EZ370" s="178"/>
      <c r="FA370" s="178"/>
      <c r="FB370" s="178"/>
      <c r="FC370" s="178"/>
      <c r="FD370" s="178"/>
      <c r="FE370" s="178"/>
      <c r="FF370" s="178"/>
      <c r="FG370" s="178"/>
      <c r="FH370" s="178"/>
      <c r="FI370" s="178"/>
      <c r="FJ370" s="178"/>
      <c r="FK370" s="178"/>
      <c r="FL370" s="178"/>
      <c r="FM370" s="178"/>
      <c r="FN370" s="178"/>
      <c r="FO370" s="178"/>
      <c r="FP370" s="178"/>
      <c r="FQ370" s="178"/>
      <c r="FR370" s="178"/>
      <c r="FS370" s="178"/>
      <c r="FT370" s="178"/>
      <c r="FU370" s="178"/>
      <c r="FV370" s="178"/>
    </row>
    <row r="371" spans="1:178" ht="45" customHeight="1" x14ac:dyDescent="0.25">
      <c r="A371" s="146">
        <v>2922020</v>
      </c>
      <c r="B371" s="145">
        <v>2020</v>
      </c>
      <c r="C371" s="144" t="s">
        <v>345</v>
      </c>
      <c r="D371" s="148" t="s">
        <v>1642</v>
      </c>
      <c r="E371" s="150" t="s">
        <v>137</v>
      </c>
      <c r="F371" s="148" t="s">
        <v>32</v>
      </c>
      <c r="G371" s="149" t="s">
        <v>158</v>
      </c>
      <c r="H371" s="150" t="s">
        <v>555</v>
      </c>
      <c r="I371" s="151" t="s">
        <v>132</v>
      </c>
      <c r="J371" s="152" t="s">
        <v>352</v>
      </c>
      <c r="K371" s="153">
        <v>45</v>
      </c>
      <c r="L371" s="154" t="str">
        <f>IF(ISERROR(VLOOKUP(K371,Eje_Pilar_Prop!$C$2:$E$104,2,FALSE))," ",VLOOKUP(K371,Eje_Pilar_Prop!$C$2:$E$104,2,FALSE))</f>
        <v>Gobernanza e influencia local, regional e internacional</v>
      </c>
      <c r="M371" s="154" t="str">
        <f>IF(ISERROR(VLOOKUP(K371,Eje_Pilar_Prop!$C$2:$E$104,3,FALSE))," ",VLOOKUP(K371,Eje_Pilar_Prop!$C$2:$E$104,3,FALSE))</f>
        <v>Eje Transversal 4 Gobierno Legitimo, Fortalecimiento Local y Eficiencia</v>
      </c>
      <c r="N371" s="155" t="s">
        <v>877</v>
      </c>
      <c r="O371" s="164">
        <v>80542186</v>
      </c>
      <c r="P371" s="150" t="s">
        <v>945</v>
      </c>
      <c r="Q371" s="157">
        <v>9900000</v>
      </c>
      <c r="R371" s="158"/>
      <c r="S371" s="159"/>
      <c r="T371" s="160"/>
      <c r="U371" s="157"/>
      <c r="V371" s="161">
        <f t="shared" si="12"/>
        <v>9900000</v>
      </c>
      <c r="W371" s="162">
        <v>4766667</v>
      </c>
      <c r="X371" s="163">
        <v>44067</v>
      </c>
      <c r="Y371" s="163">
        <v>44081</v>
      </c>
      <c r="Z371" s="163">
        <v>44146</v>
      </c>
      <c r="AA371" s="145">
        <v>135</v>
      </c>
      <c r="AB371" s="145"/>
      <c r="AC371" s="145"/>
      <c r="AD371" s="164"/>
      <c r="AE371" s="165"/>
      <c r="AF371" s="163"/>
      <c r="AG371" s="157"/>
      <c r="AH371" s="146"/>
      <c r="AI371" s="146"/>
      <c r="AJ371" s="146" t="s">
        <v>1471</v>
      </c>
      <c r="AK371" s="146"/>
      <c r="AL371" s="166">
        <f t="shared" si="11"/>
        <v>0.48148151515151516</v>
      </c>
      <c r="AM371" s="177">
        <f>IF(SUMPRODUCT((A$14:A371=A371)*(B$14:B371=B371)*(D$14:D371=D371))&gt;1,0,1)</f>
        <v>1</v>
      </c>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78"/>
      <c r="CW371" s="178"/>
      <c r="CX371" s="178"/>
      <c r="CY371" s="178"/>
      <c r="CZ371" s="178"/>
      <c r="DA371" s="178"/>
      <c r="DB371" s="178"/>
      <c r="DC371" s="178"/>
      <c r="DD371" s="178"/>
      <c r="DE371" s="178"/>
      <c r="DF371" s="178"/>
      <c r="DG371" s="178"/>
      <c r="DH371" s="178"/>
      <c r="DI371" s="178"/>
      <c r="DJ371" s="178"/>
      <c r="DK371" s="178"/>
      <c r="DL371" s="178"/>
      <c r="DM371" s="178"/>
      <c r="DN371" s="178"/>
      <c r="DO371" s="178"/>
      <c r="DP371" s="178"/>
      <c r="DQ371" s="178"/>
      <c r="DR371" s="178"/>
      <c r="DS371" s="178"/>
      <c r="DT371" s="178"/>
      <c r="DU371" s="178"/>
      <c r="DV371" s="178"/>
      <c r="DW371" s="178"/>
      <c r="DX371" s="178"/>
      <c r="DY371" s="178"/>
      <c r="DZ371" s="178"/>
      <c r="EA371" s="178"/>
      <c r="EB371" s="178"/>
      <c r="EC371" s="178"/>
      <c r="ED371" s="178"/>
      <c r="EE371" s="178"/>
      <c r="EF371" s="178"/>
      <c r="EG371" s="178"/>
      <c r="EH371" s="178"/>
      <c r="EI371" s="178"/>
      <c r="EJ371" s="178"/>
      <c r="EK371" s="178"/>
      <c r="EL371" s="178"/>
      <c r="EM371" s="178"/>
      <c r="EN371" s="178"/>
      <c r="EO371" s="178"/>
      <c r="EP371" s="178"/>
      <c r="EQ371" s="178"/>
      <c r="ER371" s="178"/>
      <c r="ES371" s="178"/>
      <c r="ET371" s="178"/>
      <c r="EU371" s="178"/>
      <c r="EV371" s="178"/>
      <c r="EW371" s="178"/>
      <c r="EX371" s="178"/>
      <c r="EY371" s="178"/>
      <c r="EZ371" s="178"/>
      <c r="FA371" s="178"/>
      <c r="FB371" s="178"/>
      <c r="FC371" s="178"/>
      <c r="FD371" s="178"/>
      <c r="FE371" s="178"/>
      <c r="FF371" s="178"/>
      <c r="FG371" s="178"/>
      <c r="FH371" s="178"/>
      <c r="FI371" s="178"/>
      <c r="FJ371" s="178"/>
      <c r="FK371" s="178"/>
      <c r="FL371" s="178"/>
      <c r="FM371" s="178"/>
      <c r="FN371" s="178"/>
      <c r="FO371" s="178"/>
      <c r="FP371" s="178"/>
      <c r="FQ371" s="178"/>
      <c r="FR371" s="178"/>
      <c r="FS371" s="178"/>
      <c r="FT371" s="178"/>
      <c r="FU371" s="178"/>
      <c r="FV371" s="178"/>
    </row>
    <row r="372" spans="1:178" ht="45" customHeight="1" x14ac:dyDescent="0.25">
      <c r="A372" s="146">
        <v>2932020</v>
      </c>
      <c r="B372" s="145">
        <v>2020</v>
      </c>
      <c r="C372" s="144" t="s">
        <v>345</v>
      </c>
      <c r="D372" s="148" t="s">
        <v>1643</v>
      </c>
      <c r="E372" s="150" t="s">
        <v>137</v>
      </c>
      <c r="F372" s="148" t="s">
        <v>32</v>
      </c>
      <c r="G372" s="149" t="s">
        <v>158</v>
      </c>
      <c r="H372" s="150" t="s">
        <v>554</v>
      </c>
      <c r="I372" s="151" t="s">
        <v>132</v>
      </c>
      <c r="J372" s="152" t="s">
        <v>352</v>
      </c>
      <c r="K372" s="153">
        <v>3</v>
      </c>
      <c r="L372" s="154" t="str">
        <f>IF(ISERROR(VLOOKUP(K372,Eje_Pilar_Prop!$C$2:$E$104,2,FALSE))," ",VLOOKUP(K372,Eje_Pilar_Prop!$C$2:$E$104,2,FALSE))</f>
        <v>Igualdad y autonomía para una Bogotá incluyente</v>
      </c>
      <c r="M372" s="154" t="str">
        <f>IF(ISERROR(VLOOKUP(K372,Eje_Pilar_Prop!$C$2:$E$104,3,FALSE))," ",VLOOKUP(K372,Eje_Pilar_Prop!$C$2:$E$104,3,FALSE))</f>
        <v>Pilar 1 Igualdad de Calidad de Vida</v>
      </c>
      <c r="N372" s="155" t="s">
        <v>875</v>
      </c>
      <c r="O372" s="164">
        <v>52785500</v>
      </c>
      <c r="P372" s="150" t="s">
        <v>995</v>
      </c>
      <c r="Q372" s="157">
        <v>21000000</v>
      </c>
      <c r="R372" s="158"/>
      <c r="S372" s="159"/>
      <c r="T372" s="160"/>
      <c r="U372" s="157"/>
      <c r="V372" s="161">
        <f t="shared" si="12"/>
        <v>21000000</v>
      </c>
      <c r="W372" s="162">
        <v>11620000</v>
      </c>
      <c r="X372" s="163">
        <v>44067</v>
      </c>
      <c r="Y372" s="163">
        <v>44082</v>
      </c>
      <c r="Z372" s="163">
        <v>44227</v>
      </c>
      <c r="AA372" s="145">
        <v>150</v>
      </c>
      <c r="AB372" s="145">
        <v>1</v>
      </c>
      <c r="AC372" s="145">
        <v>30</v>
      </c>
      <c r="AD372" s="164"/>
      <c r="AE372" s="165"/>
      <c r="AF372" s="163"/>
      <c r="AG372" s="157"/>
      <c r="AH372" s="146"/>
      <c r="AI372" s="146" t="s">
        <v>1471</v>
      </c>
      <c r="AJ372" s="146"/>
      <c r="AK372" s="146"/>
      <c r="AL372" s="166">
        <f t="shared" si="11"/>
        <v>0.55333333333333334</v>
      </c>
      <c r="AM372" s="177">
        <f>IF(SUMPRODUCT((A$14:A372=A372)*(B$14:B372=B372)*(D$14:D372=D372))&gt;1,0,1)</f>
        <v>1</v>
      </c>
      <c r="AN372" s="178"/>
      <c r="AO372" s="178"/>
      <c r="AP372" s="178"/>
      <c r="AQ372" s="178"/>
      <c r="AR372" s="178"/>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c r="CV372" s="178"/>
      <c r="CW372" s="178"/>
      <c r="CX372" s="178"/>
      <c r="CY372" s="178"/>
      <c r="CZ372" s="178"/>
      <c r="DA372" s="178"/>
      <c r="DB372" s="178"/>
      <c r="DC372" s="178"/>
      <c r="DD372" s="178"/>
      <c r="DE372" s="178"/>
      <c r="DF372" s="178"/>
      <c r="DG372" s="178"/>
      <c r="DH372" s="178"/>
      <c r="DI372" s="178"/>
      <c r="DJ372" s="178"/>
      <c r="DK372" s="178"/>
      <c r="DL372" s="178"/>
      <c r="DM372" s="178"/>
      <c r="DN372" s="178"/>
      <c r="DO372" s="178"/>
      <c r="DP372" s="178"/>
      <c r="DQ372" s="178"/>
      <c r="DR372" s="178"/>
      <c r="DS372" s="178"/>
      <c r="DT372" s="178"/>
      <c r="DU372" s="178"/>
      <c r="DV372" s="178"/>
      <c r="DW372" s="178"/>
      <c r="DX372" s="178"/>
      <c r="DY372" s="178"/>
      <c r="DZ372" s="178"/>
      <c r="EA372" s="178"/>
      <c r="EB372" s="178"/>
      <c r="EC372" s="178"/>
      <c r="ED372" s="178"/>
      <c r="EE372" s="178"/>
      <c r="EF372" s="178"/>
      <c r="EG372" s="178"/>
      <c r="EH372" s="178"/>
      <c r="EI372" s="178"/>
      <c r="EJ372" s="178"/>
      <c r="EK372" s="178"/>
      <c r="EL372" s="178"/>
      <c r="EM372" s="178"/>
      <c r="EN372" s="178"/>
      <c r="EO372" s="178"/>
      <c r="EP372" s="178"/>
      <c r="EQ372" s="178"/>
      <c r="ER372" s="178"/>
      <c r="ES372" s="178"/>
      <c r="ET372" s="178"/>
      <c r="EU372" s="178"/>
      <c r="EV372" s="178"/>
      <c r="EW372" s="178"/>
      <c r="EX372" s="178"/>
      <c r="EY372" s="178"/>
      <c r="EZ372" s="178"/>
      <c r="FA372" s="178"/>
      <c r="FB372" s="178"/>
      <c r="FC372" s="178"/>
      <c r="FD372" s="178"/>
      <c r="FE372" s="178"/>
      <c r="FF372" s="178"/>
      <c r="FG372" s="178"/>
      <c r="FH372" s="178"/>
      <c r="FI372" s="178"/>
      <c r="FJ372" s="178"/>
      <c r="FK372" s="178"/>
      <c r="FL372" s="178"/>
      <c r="FM372" s="178"/>
      <c r="FN372" s="178"/>
      <c r="FO372" s="178"/>
      <c r="FP372" s="178"/>
      <c r="FQ372" s="178"/>
      <c r="FR372" s="178"/>
      <c r="FS372" s="178"/>
      <c r="FT372" s="178"/>
      <c r="FU372" s="178"/>
      <c r="FV372" s="178"/>
    </row>
    <row r="373" spans="1:178" ht="45" customHeight="1" x14ac:dyDescent="0.25">
      <c r="A373" s="146">
        <v>2942020</v>
      </c>
      <c r="B373" s="145">
        <v>2020</v>
      </c>
      <c r="C373" s="144" t="s">
        <v>345</v>
      </c>
      <c r="D373" s="148" t="s">
        <v>1644</v>
      </c>
      <c r="E373" s="150" t="s">
        <v>137</v>
      </c>
      <c r="F373" s="148" t="s">
        <v>32</v>
      </c>
      <c r="G373" s="149" t="s">
        <v>158</v>
      </c>
      <c r="H373" s="150" t="s">
        <v>553</v>
      </c>
      <c r="I373" s="151" t="s">
        <v>132</v>
      </c>
      <c r="J373" s="152" t="s">
        <v>352</v>
      </c>
      <c r="K373" s="153">
        <v>45</v>
      </c>
      <c r="L373" s="154" t="str">
        <f>IF(ISERROR(VLOOKUP(K373,Eje_Pilar_Prop!$C$2:$E$104,2,FALSE))," ",VLOOKUP(K373,Eje_Pilar_Prop!$C$2:$E$104,2,FALSE))</f>
        <v>Gobernanza e influencia local, regional e internacional</v>
      </c>
      <c r="M373" s="154" t="str">
        <f>IF(ISERROR(VLOOKUP(K373,Eje_Pilar_Prop!$C$2:$E$104,3,FALSE))," ",VLOOKUP(K373,Eje_Pilar_Prop!$C$2:$E$104,3,FALSE))</f>
        <v>Eje Transversal 4 Gobierno Legitimo, Fortalecimiento Local y Eficiencia</v>
      </c>
      <c r="N373" s="155" t="s">
        <v>874</v>
      </c>
      <c r="O373" s="164">
        <v>79053216</v>
      </c>
      <c r="P373" s="150" t="s">
        <v>1021</v>
      </c>
      <c r="Q373" s="157">
        <v>21000000</v>
      </c>
      <c r="R373" s="158"/>
      <c r="S373" s="159"/>
      <c r="T373" s="160"/>
      <c r="U373" s="157"/>
      <c r="V373" s="161">
        <f t="shared" si="12"/>
        <v>21000000</v>
      </c>
      <c r="W373" s="162">
        <v>13580000</v>
      </c>
      <c r="X373" s="163">
        <v>44064</v>
      </c>
      <c r="Y373" s="163">
        <v>44067</v>
      </c>
      <c r="Z373" s="163">
        <v>44196</v>
      </c>
      <c r="AA373" s="145">
        <v>150</v>
      </c>
      <c r="AB373" s="145"/>
      <c r="AC373" s="145"/>
      <c r="AD373" s="164"/>
      <c r="AE373" s="165"/>
      <c r="AF373" s="163"/>
      <c r="AG373" s="157"/>
      <c r="AH373" s="146"/>
      <c r="AI373" s="146"/>
      <c r="AJ373" s="146" t="s">
        <v>1471</v>
      </c>
      <c r="AK373" s="146"/>
      <c r="AL373" s="166">
        <f t="shared" si="11"/>
        <v>0.64666666666666661</v>
      </c>
      <c r="AM373" s="177">
        <f>IF(SUMPRODUCT((A$14:A373=A373)*(B$14:B373=B373)*(D$14:D373=D373))&gt;1,0,1)</f>
        <v>1</v>
      </c>
      <c r="AN373" s="178"/>
      <c r="AO373" s="178"/>
      <c r="AP373" s="178"/>
      <c r="AQ373" s="178"/>
      <c r="AR373" s="178"/>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c r="CV373" s="178"/>
      <c r="CW373" s="178"/>
      <c r="CX373" s="178"/>
      <c r="CY373" s="178"/>
      <c r="CZ373" s="178"/>
      <c r="DA373" s="178"/>
      <c r="DB373" s="178"/>
      <c r="DC373" s="178"/>
      <c r="DD373" s="178"/>
      <c r="DE373" s="178"/>
      <c r="DF373" s="178"/>
      <c r="DG373" s="178"/>
      <c r="DH373" s="178"/>
      <c r="DI373" s="178"/>
      <c r="DJ373" s="178"/>
      <c r="DK373" s="178"/>
      <c r="DL373" s="178"/>
      <c r="DM373" s="178"/>
      <c r="DN373" s="178"/>
      <c r="DO373" s="178"/>
      <c r="DP373" s="178"/>
      <c r="DQ373" s="178"/>
      <c r="DR373" s="178"/>
      <c r="DS373" s="178"/>
      <c r="DT373" s="178"/>
      <c r="DU373" s="178"/>
      <c r="DV373" s="178"/>
      <c r="DW373" s="178"/>
      <c r="DX373" s="178"/>
      <c r="DY373" s="178"/>
      <c r="DZ373" s="178"/>
      <c r="EA373" s="178"/>
      <c r="EB373" s="178"/>
      <c r="EC373" s="178"/>
      <c r="ED373" s="178"/>
      <c r="EE373" s="178"/>
      <c r="EF373" s="178"/>
      <c r="EG373" s="178"/>
      <c r="EH373" s="178"/>
      <c r="EI373" s="178"/>
      <c r="EJ373" s="178"/>
      <c r="EK373" s="178"/>
      <c r="EL373" s="178"/>
      <c r="EM373" s="178"/>
      <c r="EN373" s="178"/>
      <c r="EO373" s="178"/>
      <c r="EP373" s="178"/>
      <c r="EQ373" s="178"/>
      <c r="ER373" s="178"/>
      <c r="ES373" s="178"/>
      <c r="ET373" s="178"/>
      <c r="EU373" s="178"/>
      <c r="EV373" s="178"/>
      <c r="EW373" s="178"/>
      <c r="EX373" s="178"/>
      <c r="EY373" s="178"/>
      <c r="EZ373" s="178"/>
      <c r="FA373" s="178"/>
      <c r="FB373" s="178"/>
      <c r="FC373" s="178"/>
      <c r="FD373" s="178"/>
      <c r="FE373" s="178"/>
      <c r="FF373" s="178"/>
      <c r="FG373" s="178"/>
      <c r="FH373" s="178"/>
      <c r="FI373" s="178"/>
      <c r="FJ373" s="178"/>
      <c r="FK373" s="178"/>
      <c r="FL373" s="178"/>
      <c r="FM373" s="178"/>
      <c r="FN373" s="178"/>
      <c r="FO373" s="178"/>
      <c r="FP373" s="178"/>
      <c r="FQ373" s="178"/>
      <c r="FR373" s="178"/>
      <c r="FS373" s="178"/>
      <c r="FT373" s="178"/>
      <c r="FU373" s="178"/>
      <c r="FV373" s="178"/>
    </row>
    <row r="374" spans="1:178" ht="45" customHeight="1" x14ac:dyDescent="0.25">
      <c r="A374" s="146">
        <v>2952020</v>
      </c>
      <c r="B374" s="145">
        <v>2020</v>
      </c>
      <c r="C374" s="144" t="s">
        <v>345</v>
      </c>
      <c r="D374" s="148" t="s">
        <v>1645</v>
      </c>
      <c r="E374" s="150" t="s">
        <v>137</v>
      </c>
      <c r="F374" s="148" t="s">
        <v>32</v>
      </c>
      <c r="G374" s="149" t="s">
        <v>158</v>
      </c>
      <c r="H374" s="150" t="s">
        <v>552</v>
      </c>
      <c r="I374" s="151" t="s">
        <v>132</v>
      </c>
      <c r="J374" s="152" t="s">
        <v>352</v>
      </c>
      <c r="K374" s="153">
        <v>45</v>
      </c>
      <c r="L374" s="154" t="str">
        <f>IF(ISERROR(VLOOKUP(K374,Eje_Pilar_Prop!$C$2:$E$104,2,FALSE))," ",VLOOKUP(K374,Eje_Pilar_Prop!$C$2:$E$104,2,FALSE))</f>
        <v>Gobernanza e influencia local, regional e internacional</v>
      </c>
      <c r="M374" s="154" t="str">
        <f>IF(ISERROR(VLOOKUP(K374,Eje_Pilar_Prop!$C$2:$E$104,3,FALSE))," ",VLOOKUP(K374,Eje_Pilar_Prop!$C$2:$E$104,3,FALSE))</f>
        <v>Eje Transversal 4 Gobierno Legitimo, Fortalecimiento Local y Eficiencia</v>
      </c>
      <c r="N374" s="155" t="s">
        <v>874</v>
      </c>
      <c r="O374" s="164">
        <v>1030533128</v>
      </c>
      <c r="P374" s="150" t="s">
        <v>975</v>
      </c>
      <c r="Q374" s="157">
        <v>18900000</v>
      </c>
      <c r="R374" s="158"/>
      <c r="S374" s="159"/>
      <c r="T374" s="160"/>
      <c r="U374" s="157"/>
      <c r="V374" s="161">
        <f t="shared" si="12"/>
        <v>18900000</v>
      </c>
      <c r="W374" s="162">
        <v>13580000</v>
      </c>
      <c r="X374" s="163">
        <v>44065</v>
      </c>
      <c r="Y374" s="163">
        <v>44067</v>
      </c>
      <c r="Z374" s="163">
        <v>44196</v>
      </c>
      <c r="AA374" s="145">
        <v>135</v>
      </c>
      <c r="AB374" s="145"/>
      <c r="AC374" s="145"/>
      <c r="AD374" s="164"/>
      <c r="AE374" s="165"/>
      <c r="AF374" s="163"/>
      <c r="AG374" s="157"/>
      <c r="AH374" s="146"/>
      <c r="AI374" s="146"/>
      <c r="AJ374" s="146" t="s">
        <v>1471</v>
      </c>
      <c r="AK374" s="146"/>
      <c r="AL374" s="166">
        <f t="shared" si="11"/>
        <v>0.71851851851851856</v>
      </c>
      <c r="AM374" s="177">
        <f>IF(SUMPRODUCT((A$14:A374=A374)*(B$14:B374=B374)*(D$14:D374=D374))&gt;1,0,1)</f>
        <v>1</v>
      </c>
      <c r="AN374" s="178"/>
      <c r="AO374" s="178"/>
      <c r="AP374" s="178"/>
      <c r="AQ374" s="178"/>
      <c r="AR374" s="178"/>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c r="CV374" s="178"/>
      <c r="CW374" s="178"/>
      <c r="CX374" s="178"/>
      <c r="CY374" s="178"/>
      <c r="CZ374" s="178"/>
      <c r="DA374" s="178"/>
      <c r="DB374" s="178"/>
      <c r="DC374" s="178"/>
      <c r="DD374" s="178"/>
      <c r="DE374" s="178"/>
      <c r="DF374" s="178"/>
      <c r="DG374" s="178"/>
      <c r="DH374" s="178"/>
      <c r="DI374" s="178"/>
      <c r="DJ374" s="178"/>
      <c r="DK374" s="178"/>
      <c r="DL374" s="178"/>
      <c r="DM374" s="178"/>
      <c r="DN374" s="178"/>
      <c r="DO374" s="178"/>
      <c r="DP374" s="178"/>
      <c r="DQ374" s="178"/>
      <c r="DR374" s="178"/>
      <c r="DS374" s="178"/>
      <c r="DT374" s="178"/>
      <c r="DU374" s="178"/>
      <c r="DV374" s="178"/>
      <c r="DW374" s="178"/>
      <c r="DX374" s="178"/>
      <c r="DY374" s="178"/>
      <c r="DZ374" s="178"/>
      <c r="EA374" s="178"/>
      <c r="EB374" s="178"/>
      <c r="EC374" s="178"/>
      <c r="ED374" s="178"/>
      <c r="EE374" s="178"/>
      <c r="EF374" s="178"/>
      <c r="EG374" s="178"/>
      <c r="EH374" s="178"/>
      <c r="EI374" s="178"/>
      <c r="EJ374" s="178"/>
      <c r="EK374" s="178"/>
      <c r="EL374" s="178"/>
      <c r="EM374" s="178"/>
      <c r="EN374" s="178"/>
      <c r="EO374" s="178"/>
      <c r="EP374" s="178"/>
      <c r="EQ374" s="178"/>
      <c r="ER374" s="178"/>
      <c r="ES374" s="178"/>
      <c r="ET374" s="178"/>
      <c r="EU374" s="178"/>
      <c r="EV374" s="178"/>
      <c r="EW374" s="178"/>
      <c r="EX374" s="178"/>
      <c r="EY374" s="178"/>
      <c r="EZ374" s="178"/>
      <c r="FA374" s="178"/>
      <c r="FB374" s="178"/>
      <c r="FC374" s="178"/>
      <c r="FD374" s="178"/>
      <c r="FE374" s="178"/>
      <c r="FF374" s="178"/>
      <c r="FG374" s="178"/>
      <c r="FH374" s="178"/>
      <c r="FI374" s="178"/>
      <c r="FJ374" s="178"/>
      <c r="FK374" s="178"/>
      <c r="FL374" s="178"/>
      <c r="FM374" s="178"/>
      <c r="FN374" s="178"/>
      <c r="FO374" s="178"/>
      <c r="FP374" s="178"/>
      <c r="FQ374" s="178"/>
      <c r="FR374" s="178"/>
      <c r="FS374" s="178"/>
      <c r="FT374" s="178"/>
      <c r="FU374" s="178"/>
      <c r="FV374" s="178"/>
    </row>
    <row r="375" spans="1:178" ht="45" customHeight="1" x14ac:dyDescent="0.25">
      <c r="A375" s="146">
        <v>2962020</v>
      </c>
      <c r="B375" s="145">
        <v>2020</v>
      </c>
      <c r="C375" s="144" t="s">
        <v>345</v>
      </c>
      <c r="D375" s="148" t="s">
        <v>1646</v>
      </c>
      <c r="E375" s="150" t="s">
        <v>137</v>
      </c>
      <c r="F375" s="148" t="s">
        <v>32</v>
      </c>
      <c r="G375" s="149" t="s">
        <v>158</v>
      </c>
      <c r="H375" s="150" t="s">
        <v>551</v>
      </c>
      <c r="I375" s="151" t="s">
        <v>132</v>
      </c>
      <c r="J375" s="152" t="s">
        <v>352</v>
      </c>
      <c r="K375" s="153">
        <v>45</v>
      </c>
      <c r="L375" s="154" t="str">
        <f>IF(ISERROR(VLOOKUP(K375,Eje_Pilar_Prop!$C$2:$E$104,2,FALSE))," ",VLOOKUP(K375,Eje_Pilar_Prop!$C$2:$E$104,2,FALSE))</f>
        <v>Gobernanza e influencia local, regional e internacional</v>
      </c>
      <c r="M375" s="154" t="str">
        <f>IF(ISERROR(VLOOKUP(K375,Eje_Pilar_Prop!$C$2:$E$104,3,FALSE))," ",VLOOKUP(K375,Eje_Pilar_Prop!$C$2:$E$104,3,FALSE))</f>
        <v>Eje Transversal 4 Gobierno Legitimo, Fortalecimiento Local y Eficiencia</v>
      </c>
      <c r="N375" s="155" t="s">
        <v>874</v>
      </c>
      <c r="O375" s="164">
        <v>52195269</v>
      </c>
      <c r="P375" s="150" t="s">
        <v>1168</v>
      </c>
      <c r="Q375" s="157">
        <v>8750000</v>
      </c>
      <c r="R375" s="158"/>
      <c r="S375" s="159"/>
      <c r="T375" s="160"/>
      <c r="U375" s="157"/>
      <c r="V375" s="161">
        <f t="shared" si="12"/>
        <v>8750000</v>
      </c>
      <c r="W375" s="162">
        <v>5541667</v>
      </c>
      <c r="X375" s="163">
        <v>44067</v>
      </c>
      <c r="Y375" s="163">
        <v>44069</v>
      </c>
      <c r="Z375" s="163">
        <v>44227</v>
      </c>
      <c r="AA375" s="145">
        <v>150</v>
      </c>
      <c r="AB375" s="145"/>
      <c r="AC375" s="145"/>
      <c r="AD375" s="164"/>
      <c r="AE375" s="165"/>
      <c r="AF375" s="163"/>
      <c r="AG375" s="157"/>
      <c r="AH375" s="146"/>
      <c r="AI375" s="146" t="s">
        <v>1471</v>
      </c>
      <c r="AJ375" s="146"/>
      <c r="AK375" s="146"/>
      <c r="AL375" s="166">
        <f t="shared" si="11"/>
        <v>0.63333337142857138</v>
      </c>
      <c r="AM375" s="177">
        <f>IF(SUMPRODUCT((A$14:A375=A375)*(B$14:B375=B375)*(D$14:D375=D375))&gt;1,0,1)</f>
        <v>1</v>
      </c>
      <c r="AN375" s="178"/>
      <c r="AO375" s="178"/>
      <c r="AP375" s="178"/>
      <c r="AQ375" s="178"/>
      <c r="AR375" s="178"/>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c r="CV375" s="178"/>
      <c r="CW375" s="178"/>
      <c r="CX375" s="178"/>
      <c r="CY375" s="178"/>
      <c r="CZ375" s="178"/>
      <c r="DA375" s="178"/>
      <c r="DB375" s="178"/>
      <c r="DC375" s="178"/>
      <c r="DD375" s="178"/>
      <c r="DE375" s="178"/>
      <c r="DF375" s="178"/>
      <c r="DG375" s="178"/>
      <c r="DH375" s="178"/>
      <c r="DI375" s="178"/>
      <c r="DJ375" s="178"/>
      <c r="DK375" s="178"/>
      <c r="DL375" s="178"/>
      <c r="DM375" s="178"/>
      <c r="DN375" s="178"/>
      <c r="DO375" s="178"/>
      <c r="DP375" s="178"/>
      <c r="DQ375" s="178"/>
      <c r="DR375" s="178"/>
      <c r="DS375" s="178"/>
      <c r="DT375" s="178"/>
      <c r="DU375" s="178"/>
      <c r="DV375" s="178"/>
      <c r="DW375" s="178"/>
      <c r="DX375" s="178"/>
      <c r="DY375" s="178"/>
      <c r="DZ375" s="178"/>
      <c r="EA375" s="178"/>
      <c r="EB375" s="178"/>
      <c r="EC375" s="178"/>
      <c r="ED375" s="178"/>
      <c r="EE375" s="178"/>
      <c r="EF375" s="178"/>
      <c r="EG375" s="178"/>
      <c r="EH375" s="178"/>
      <c r="EI375" s="178"/>
      <c r="EJ375" s="178"/>
      <c r="EK375" s="178"/>
      <c r="EL375" s="178"/>
      <c r="EM375" s="178"/>
      <c r="EN375" s="178"/>
      <c r="EO375" s="178"/>
      <c r="EP375" s="178"/>
      <c r="EQ375" s="178"/>
      <c r="ER375" s="178"/>
      <c r="ES375" s="178"/>
      <c r="ET375" s="178"/>
      <c r="EU375" s="178"/>
      <c r="EV375" s="178"/>
      <c r="EW375" s="178"/>
      <c r="EX375" s="178"/>
      <c r="EY375" s="178"/>
      <c r="EZ375" s="178"/>
      <c r="FA375" s="178"/>
      <c r="FB375" s="178"/>
      <c r="FC375" s="178"/>
      <c r="FD375" s="178"/>
      <c r="FE375" s="178"/>
      <c r="FF375" s="178"/>
      <c r="FG375" s="178"/>
      <c r="FH375" s="178"/>
      <c r="FI375" s="178"/>
      <c r="FJ375" s="178"/>
      <c r="FK375" s="178"/>
      <c r="FL375" s="178"/>
      <c r="FM375" s="178"/>
      <c r="FN375" s="178"/>
      <c r="FO375" s="178"/>
      <c r="FP375" s="178"/>
      <c r="FQ375" s="178"/>
      <c r="FR375" s="178"/>
      <c r="FS375" s="178"/>
      <c r="FT375" s="178"/>
      <c r="FU375" s="178"/>
      <c r="FV375" s="178"/>
    </row>
    <row r="376" spans="1:178" ht="45" customHeight="1" x14ac:dyDescent="0.25">
      <c r="A376" s="146">
        <v>2972020</v>
      </c>
      <c r="B376" s="145">
        <v>2020</v>
      </c>
      <c r="C376" s="144" t="s">
        <v>345</v>
      </c>
      <c r="D376" s="148" t="s">
        <v>1647</v>
      </c>
      <c r="E376" s="150" t="s">
        <v>137</v>
      </c>
      <c r="F376" s="148" t="s">
        <v>32</v>
      </c>
      <c r="G376" s="149" t="s">
        <v>158</v>
      </c>
      <c r="H376" s="150" t="s">
        <v>550</v>
      </c>
      <c r="I376" s="151" t="s">
        <v>132</v>
      </c>
      <c r="J376" s="152" t="s">
        <v>352</v>
      </c>
      <c r="K376" s="153">
        <v>11</v>
      </c>
      <c r="L376" s="154" t="str">
        <f>IF(ISERROR(VLOOKUP(K376,Eje_Pilar_Prop!$C$2:$E$104,2,FALSE))," ",VLOOKUP(K376,Eje_Pilar_Prop!$C$2:$E$104,2,FALSE))</f>
        <v>Mejores oportunidades para el desarrollo a través de la cultura, la recreación y el deporte</v>
      </c>
      <c r="M376" s="154" t="str">
        <f>IF(ISERROR(VLOOKUP(K376,Eje_Pilar_Prop!$C$2:$E$104,3,FALSE))," ",VLOOKUP(K376,Eje_Pilar_Prop!$C$2:$E$104,3,FALSE))</f>
        <v>Pilar 1 Igualdad de Calidad de Vida</v>
      </c>
      <c r="N376" s="155" t="s">
        <v>900</v>
      </c>
      <c r="O376" s="164">
        <v>79412057</v>
      </c>
      <c r="P376" s="150" t="s">
        <v>1169</v>
      </c>
      <c r="Q376" s="157">
        <v>18900000</v>
      </c>
      <c r="R376" s="158"/>
      <c r="S376" s="159"/>
      <c r="T376" s="160">
        <v>1</v>
      </c>
      <c r="U376" s="157">
        <v>2800000</v>
      </c>
      <c r="V376" s="161">
        <f t="shared" si="12"/>
        <v>21700000</v>
      </c>
      <c r="W376" s="162">
        <v>13300000</v>
      </c>
      <c r="X376" s="163">
        <v>44067</v>
      </c>
      <c r="Y376" s="163">
        <v>44068</v>
      </c>
      <c r="Z376" s="163">
        <v>44227</v>
      </c>
      <c r="AA376" s="145">
        <v>135</v>
      </c>
      <c r="AB376" s="145">
        <v>1</v>
      </c>
      <c r="AC376" s="145">
        <v>30</v>
      </c>
      <c r="AD376" s="164"/>
      <c r="AE376" s="165"/>
      <c r="AF376" s="163"/>
      <c r="AG376" s="157"/>
      <c r="AH376" s="146"/>
      <c r="AI376" s="146" t="s">
        <v>1471</v>
      </c>
      <c r="AJ376" s="146"/>
      <c r="AK376" s="146"/>
      <c r="AL376" s="166">
        <f t="shared" si="11"/>
        <v>0.61290322580645162</v>
      </c>
      <c r="AM376" s="177">
        <f>IF(SUMPRODUCT((A$14:A376=A376)*(B$14:B376=B376)*(D$14:D376=D376))&gt;1,0,1)</f>
        <v>1</v>
      </c>
      <c r="AN376" s="178"/>
      <c r="AO376" s="178"/>
      <c r="AP376" s="178"/>
      <c r="AQ376" s="178"/>
      <c r="AR376" s="178"/>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c r="CV376" s="178"/>
      <c r="CW376" s="178"/>
      <c r="CX376" s="178"/>
      <c r="CY376" s="178"/>
      <c r="CZ376" s="178"/>
      <c r="DA376" s="178"/>
      <c r="DB376" s="178"/>
      <c r="DC376" s="178"/>
      <c r="DD376" s="178"/>
      <c r="DE376" s="178"/>
      <c r="DF376" s="178"/>
      <c r="DG376" s="178"/>
      <c r="DH376" s="178"/>
      <c r="DI376" s="178"/>
      <c r="DJ376" s="178"/>
      <c r="DK376" s="178"/>
      <c r="DL376" s="178"/>
      <c r="DM376" s="178"/>
      <c r="DN376" s="178"/>
      <c r="DO376" s="178"/>
      <c r="DP376" s="178"/>
      <c r="DQ376" s="178"/>
      <c r="DR376" s="178"/>
      <c r="DS376" s="178"/>
      <c r="DT376" s="178"/>
      <c r="DU376" s="178"/>
      <c r="DV376" s="178"/>
      <c r="DW376" s="178"/>
      <c r="DX376" s="178"/>
      <c r="DY376" s="178"/>
      <c r="DZ376" s="178"/>
      <c r="EA376" s="178"/>
      <c r="EB376" s="178"/>
      <c r="EC376" s="178"/>
      <c r="ED376" s="178"/>
      <c r="EE376" s="178"/>
      <c r="EF376" s="178"/>
      <c r="EG376" s="178"/>
      <c r="EH376" s="178"/>
      <c r="EI376" s="178"/>
      <c r="EJ376" s="178"/>
      <c r="EK376" s="178"/>
      <c r="EL376" s="178"/>
      <c r="EM376" s="178"/>
      <c r="EN376" s="178"/>
      <c r="EO376" s="178"/>
      <c r="EP376" s="178"/>
      <c r="EQ376" s="178"/>
      <c r="ER376" s="178"/>
      <c r="ES376" s="178"/>
      <c r="ET376" s="178"/>
      <c r="EU376" s="178"/>
      <c r="EV376" s="178"/>
      <c r="EW376" s="178"/>
      <c r="EX376" s="178"/>
      <c r="EY376" s="178"/>
      <c r="EZ376" s="178"/>
      <c r="FA376" s="178"/>
      <c r="FB376" s="178"/>
      <c r="FC376" s="178"/>
      <c r="FD376" s="178"/>
      <c r="FE376" s="178"/>
      <c r="FF376" s="178"/>
      <c r="FG376" s="178"/>
      <c r="FH376" s="178"/>
      <c r="FI376" s="178"/>
      <c r="FJ376" s="178"/>
      <c r="FK376" s="178"/>
      <c r="FL376" s="178"/>
      <c r="FM376" s="178"/>
      <c r="FN376" s="178"/>
      <c r="FO376" s="178"/>
      <c r="FP376" s="178"/>
      <c r="FQ376" s="178"/>
      <c r="FR376" s="178"/>
      <c r="FS376" s="178"/>
      <c r="FT376" s="178"/>
      <c r="FU376" s="178"/>
      <c r="FV376" s="178"/>
    </row>
    <row r="377" spans="1:178" ht="45" customHeight="1" x14ac:dyDescent="0.25">
      <c r="A377" s="146">
        <v>2982020</v>
      </c>
      <c r="B377" s="145">
        <v>2020</v>
      </c>
      <c r="C377" s="144" t="s">
        <v>345</v>
      </c>
      <c r="D377" s="148" t="s">
        <v>1648</v>
      </c>
      <c r="E377" s="150" t="s">
        <v>137</v>
      </c>
      <c r="F377" s="148" t="s">
        <v>32</v>
      </c>
      <c r="G377" s="149" t="s">
        <v>158</v>
      </c>
      <c r="H377" s="150" t="s">
        <v>549</v>
      </c>
      <c r="I377" s="151" t="s">
        <v>132</v>
      </c>
      <c r="J377" s="152" t="s">
        <v>352</v>
      </c>
      <c r="K377" s="153">
        <v>3</v>
      </c>
      <c r="L377" s="154" t="str">
        <f>IF(ISERROR(VLOOKUP(K377,Eje_Pilar_Prop!$C$2:$E$104,2,FALSE))," ",VLOOKUP(K377,Eje_Pilar_Prop!$C$2:$E$104,2,FALSE))</f>
        <v>Igualdad y autonomía para una Bogotá incluyente</v>
      </c>
      <c r="M377" s="154" t="str">
        <f>IF(ISERROR(VLOOKUP(K377,Eje_Pilar_Prop!$C$2:$E$104,3,FALSE))," ",VLOOKUP(K377,Eje_Pilar_Prop!$C$2:$E$104,3,FALSE))</f>
        <v>Pilar 1 Igualdad de Calidad de Vida</v>
      </c>
      <c r="N377" s="155" t="s">
        <v>875</v>
      </c>
      <c r="O377" s="164">
        <v>1019009033</v>
      </c>
      <c r="P377" s="150" t="s">
        <v>1170</v>
      </c>
      <c r="Q377" s="157">
        <v>25200000</v>
      </c>
      <c r="R377" s="158"/>
      <c r="S377" s="159"/>
      <c r="T377" s="160"/>
      <c r="U377" s="157"/>
      <c r="V377" s="161">
        <f t="shared" si="12"/>
        <v>25200000</v>
      </c>
      <c r="W377" s="162">
        <v>13160000</v>
      </c>
      <c r="X377" s="163">
        <v>44067</v>
      </c>
      <c r="Y377" s="163">
        <v>44070</v>
      </c>
      <c r="Z377" s="163">
        <v>44227</v>
      </c>
      <c r="AA377" s="145">
        <v>180</v>
      </c>
      <c r="AB377" s="145">
        <v>1</v>
      </c>
      <c r="AC377" s="145">
        <v>30</v>
      </c>
      <c r="AD377" s="164"/>
      <c r="AE377" s="165"/>
      <c r="AF377" s="163"/>
      <c r="AG377" s="157"/>
      <c r="AH377" s="146"/>
      <c r="AI377" s="146" t="s">
        <v>1471</v>
      </c>
      <c r="AJ377" s="146"/>
      <c r="AK377" s="146"/>
      <c r="AL377" s="166">
        <f t="shared" si="11"/>
        <v>0.52222222222222225</v>
      </c>
      <c r="AM377" s="177">
        <f>IF(SUMPRODUCT((A$14:A377=A377)*(B$14:B377=B377)*(D$14:D377=D377))&gt;1,0,1)</f>
        <v>1</v>
      </c>
      <c r="AN377" s="178"/>
      <c r="AO377" s="178"/>
      <c r="AP377" s="178"/>
      <c r="AQ377" s="178"/>
      <c r="AR377" s="178"/>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c r="CV377" s="178"/>
      <c r="CW377" s="178"/>
      <c r="CX377" s="178"/>
      <c r="CY377" s="178"/>
      <c r="CZ377" s="178"/>
      <c r="DA377" s="178"/>
      <c r="DB377" s="178"/>
      <c r="DC377" s="178"/>
      <c r="DD377" s="178"/>
      <c r="DE377" s="178"/>
      <c r="DF377" s="178"/>
      <c r="DG377" s="178"/>
      <c r="DH377" s="178"/>
      <c r="DI377" s="178"/>
      <c r="DJ377" s="178"/>
      <c r="DK377" s="178"/>
      <c r="DL377" s="178"/>
      <c r="DM377" s="178"/>
      <c r="DN377" s="178"/>
      <c r="DO377" s="178"/>
      <c r="DP377" s="178"/>
      <c r="DQ377" s="178"/>
      <c r="DR377" s="178"/>
      <c r="DS377" s="178"/>
      <c r="DT377" s="178"/>
      <c r="DU377" s="178"/>
      <c r="DV377" s="178"/>
      <c r="DW377" s="178"/>
      <c r="DX377" s="178"/>
      <c r="DY377" s="178"/>
      <c r="DZ377" s="178"/>
      <c r="EA377" s="178"/>
      <c r="EB377" s="178"/>
      <c r="EC377" s="178"/>
      <c r="ED377" s="178"/>
      <c r="EE377" s="178"/>
      <c r="EF377" s="178"/>
      <c r="EG377" s="178"/>
      <c r="EH377" s="178"/>
      <c r="EI377" s="178"/>
      <c r="EJ377" s="178"/>
      <c r="EK377" s="178"/>
      <c r="EL377" s="178"/>
      <c r="EM377" s="178"/>
      <c r="EN377" s="178"/>
      <c r="EO377" s="178"/>
      <c r="EP377" s="178"/>
      <c r="EQ377" s="178"/>
      <c r="ER377" s="178"/>
      <c r="ES377" s="178"/>
      <c r="ET377" s="178"/>
      <c r="EU377" s="178"/>
      <c r="EV377" s="178"/>
      <c r="EW377" s="178"/>
      <c r="EX377" s="178"/>
      <c r="EY377" s="178"/>
      <c r="EZ377" s="178"/>
      <c r="FA377" s="178"/>
      <c r="FB377" s="178"/>
      <c r="FC377" s="178"/>
      <c r="FD377" s="178"/>
      <c r="FE377" s="178"/>
      <c r="FF377" s="178"/>
      <c r="FG377" s="178"/>
      <c r="FH377" s="178"/>
      <c r="FI377" s="178"/>
      <c r="FJ377" s="178"/>
      <c r="FK377" s="178"/>
      <c r="FL377" s="178"/>
      <c r="FM377" s="178"/>
      <c r="FN377" s="178"/>
      <c r="FO377" s="178"/>
      <c r="FP377" s="178"/>
      <c r="FQ377" s="178"/>
      <c r="FR377" s="178"/>
      <c r="FS377" s="178"/>
      <c r="FT377" s="178"/>
      <c r="FU377" s="178"/>
      <c r="FV377" s="178"/>
    </row>
    <row r="378" spans="1:178" ht="45" customHeight="1" x14ac:dyDescent="0.25">
      <c r="A378" s="146">
        <v>2992020</v>
      </c>
      <c r="B378" s="145">
        <v>2020</v>
      </c>
      <c r="C378" s="144" t="s">
        <v>345</v>
      </c>
      <c r="D378" s="148" t="s">
        <v>1610</v>
      </c>
      <c r="E378" s="150" t="s">
        <v>137</v>
      </c>
      <c r="F378" s="148" t="s">
        <v>32</v>
      </c>
      <c r="G378" s="149" t="s">
        <v>158</v>
      </c>
      <c r="H378" s="150" t="s">
        <v>548</v>
      </c>
      <c r="I378" s="151" t="s">
        <v>132</v>
      </c>
      <c r="J378" s="152" t="s">
        <v>352</v>
      </c>
      <c r="K378" s="153">
        <v>45</v>
      </c>
      <c r="L378" s="154" t="str">
        <f>IF(ISERROR(VLOOKUP(K378,Eje_Pilar_Prop!$C$2:$E$104,2,FALSE))," ",VLOOKUP(K378,Eje_Pilar_Prop!$C$2:$E$104,2,FALSE))</f>
        <v>Gobernanza e influencia local, regional e internacional</v>
      </c>
      <c r="M378" s="154" t="str">
        <f>IF(ISERROR(VLOOKUP(K378,Eje_Pilar_Prop!$C$2:$E$104,3,FALSE))," ",VLOOKUP(K378,Eje_Pilar_Prop!$C$2:$E$104,3,FALSE))</f>
        <v>Eje Transversal 4 Gobierno Legitimo, Fortalecimiento Local y Eficiencia</v>
      </c>
      <c r="N378" s="155" t="s">
        <v>874</v>
      </c>
      <c r="O378" s="164">
        <v>1010190208</v>
      </c>
      <c r="P378" s="150" t="s">
        <v>989</v>
      </c>
      <c r="Q378" s="157">
        <v>31500000</v>
      </c>
      <c r="R378" s="158"/>
      <c r="S378" s="159"/>
      <c r="T378" s="160">
        <v>1</v>
      </c>
      <c r="U378" s="157">
        <v>1260000</v>
      </c>
      <c r="V378" s="161">
        <f t="shared" si="12"/>
        <v>32760000</v>
      </c>
      <c r="W378" s="162">
        <v>20160000</v>
      </c>
      <c r="X378" s="163">
        <v>44067</v>
      </c>
      <c r="Y378" s="163">
        <v>44068</v>
      </c>
      <c r="Z378" s="163">
        <v>44227</v>
      </c>
      <c r="AA378" s="145">
        <v>150</v>
      </c>
      <c r="AB378" s="145">
        <v>1</v>
      </c>
      <c r="AC378" s="145">
        <v>30</v>
      </c>
      <c r="AD378" s="164"/>
      <c r="AE378" s="165"/>
      <c r="AF378" s="163"/>
      <c r="AG378" s="157"/>
      <c r="AH378" s="146"/>
      <c r="AI378" s="146" t="s">
        <v>1471</v>
      </c>
      <c r="AJ378" s="146"/>
      <c r="AK378" s="146"/>
      <c r="AL378" s="166">
        <f t="shared" si="11"/>
        <v>0.61538461538461542</v>
      </c>
      <c r="AM378" s="177">
        <f>IF(SUMPRODUCT((A$14:A378=A378)*(B$14:B378=B378)*(D$14:D378=D378))&gt;1,0,1)</f>
        <v>1</v>
      </c>
      <c r="AN378" s="178"/>
      <c r="AO378" s="178"/>
      <c r="AP378" s="178"/>
      <c r="AQ378" s="178"/>
      <c r="AR378" s="178"/>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c r="CV378" s="178"/>
      <c r="CW378" s="178"/>
      <c r="CX378" s="178"/>
      <c r="CY378" s="178"/>
      <c r="CZ378" s="178"/>
      <c r="DA378" s="178"/>
      <c r="DB378" s="178"/>
      <c r="DC378" s="178"/>
      <c r="DD378" s="178"/>
      <c r="DE378" s="178"/>
      <c r="DF378" s="178"/>
      <c r="DG378" s="178"/>
      <c r="DH378" s="178"/>
      <c r="DI378" s="178"/>
      <c r="DJ378" s="178"/>
      <c r="DK378" s="178"/>
      <c r="DL378" s="178"/>
      <c r="DM378" s="178"/>
      <c r="DN378" s="178"/>
      <c r="DO378" s="178"/>
      <c r="DP378" s="178"/>
      <c r="DQ378" s="178"/>
      <c r="DR378" s="178"/>
      <c r="DS378" s="178"/>
      <c r="DT378" s="178"/>
      <c r="DU378" s="178"/>
      <c r="DV378" s="178"/>
      <c r="DW378" s="178"/>
      <c r="DX378" s="178"/>
      <c r="DY378" s="178"/>
      <c r="DZ378" s="178"/>
      <c r="EA378" s="178"/>
      <c r="EB378" s="178"/>
      <c r="EC378" s="178"/>
      <c r="ED378" s="178"/>
      <c r="EE378" s="178"/>
      <c r="EF378" s="178"/>
      <c r="EG378" s="178"/>
      <c r="EH378" s="178"/>
      <c r="EI378" s="178"/>
      <c r="EJ378" s="178"/>
      <c r="EK378" s="178"/>
      <c r="EL378" s="178"/>
      <c r="EM378" s="178"/>
      <c r="EN378" s="178"/>
      <c r="EO378" s="178"/>
      <c r="EP378" s="178"/>
      <c r="EQ378" s="178"/>
      <c r="ER378" s="178"/>
      <c r="ES378" s="178"/>
      <c r="ET378" s="178"/>
      <c r="EU378" s="178"/>
      <c r="EV378" s="178"/>
      <c r="EW378" s="178"/>
      <c r="EX378" s="178"/>
      <c r="EY378" s="178"/>
      <c r="EZ378" s="178"/>
      <c r="FA378" s="178"/>
      <c r="FB378" s="178"/>
      <c r="FC378" s="178"/>
      <c r="FD378" s="178"/>
      <c r="FE378" s="178"/>
      <c r="FF378" s="178"/>
      <c r="FG378" s="178"/>
      <c r="FH378" s="178"/>
      <c r="FI378" s="178"/>
      <c r="FJ378" s="178"/>
      <c r="FK378" s="178"/>
      <c r="FL378" s="178"/>
      <c r="FM378" s="178"/>
      <c r="FN378" s="178"/>
      <c r="FO378" s="178"/>
      <c r="FP378" s="178"/>
      <c r="FQ378" s="178"/>
      <c r="FR378" s="178"/>
      <c r="FS378" s="178"/>
      <c r="FT378" s="178"/>
      <c r="FU378" s="178"/>
      <c r="FV378" s="178"/>
    </row>
    <row r="379" spans="1:178" ht="45" customHeight="1" x14ac:dyDescent="0.25">
      <c r="A379" s="146">
        <v>3002020</v>
      </c>
      <c r="B379" s="145">
        <v>2020</v>
      </c>
      <c r="C379" s="144" t="s">
        <v>345</v>
      </c>
      <c r="D379" s="148" t="s">
        <v>1649</v>
      </c>
      <c r="E379" s="150" t="s">
        <v>137</v>
      </c>
      <c r="F379" s="148" t="s">
        <v>32</v>
      </c>
      <c r="G379" s="149" t="s">
        <v>158</v>
      </c>
      <c r="H379" s="150" t="s">
        <v>547</v>
      </c>
      <c r="I379" s="151" t="s">
        <v>132</v>
      </c>
      <c r="J379" s="152" t="s">
        <v>352</v>
      </c>
      <c r="K379" s="153">
        <v>45</v>
      </c>
      <c r="L379" s="154" t="str">
        <f>IF(ISERROR(VLOOKUP(K379,Eje_Pilar_Prop!$C$2:$E$104,2,FALSE))," ",VLOOKUP(K379,Eje_Pilar_Prop!$C$2:$E$104,2,FALSE))</f>
        <v>Gobernanza e influencia local, regional e internacional</v>
      </c>
      <c r="M379" s="154" t="str">
        <f>IF(ISERROR(VLOOKUP(K379,Eje_Pilar_Prop!$C$2:$E$104,3,FALSE))," ",VLOOKUP(K379,Eje_Pilar_Prop!$C$2:$E$104,3,FALSE))</f>
        <v>Eje Transversal 4 Gobierno Legitimo, Fortalecimiento Local y Eficiencia</v>
      </c>
      <c r="N379" s="155" t="s">
        <v>874</v>
      </c>
      <c r="O379" s="164">
        <v>1019018994</v>
      </c>
      <c r="P379" s="150" t="s">
        <v>987</v>
      </c>
      <c r="Q379" s="157">
        <v>17500000</v>
      </c>
      <c r="R379" s="158"/>
      <c r="S379" s="159"/>
      <c r="T379" s="160">
        <v>1</v>
      </c>
      <c r="U379" s="157">
        <v>583333</v>
      </c>
      <c r="V379" s="161">
        <f t="shared" si="12"/>
        <v>18083333</v>
      </c>
      <c r="W379" s="162">
        <v>11083333</v>
      </c>
      <c r="X379" s="163">
        <v>44067</v>
      </c>
      <c r="Y379" s="163">
        <v>44069</v>
      </c>
      <c r="Z379" s="163">
        <v>44227</v>
      </c>
      <c r="AA379" s="145">
        <v>135</v>
      </c>
      <c r="AB379" s="145">
        <v>1</v>
      </c>
      <c r="AC379" s="145">
        <v>30</v>
      </c>
      <c r="AD379" s="164"/>
      <c r="AE379" s="165"/>
      <c r="AF379" s="163"/>
      <c r="AG379" s="157"/>
      <c r="AH379" s="146"/>
      <c r="AI379" s="146" t="s">
        <v>1471</v>
      </c>
      <c r="AJ379" s="146"/>
      <c r="AK379" s="146"/>
      <c r="AL379" s="166">
        <f t="shared" si="11"/>
        <v>0.61290321867102704</v>
      </c>
      <c r="AM379" s="177">
        <f>IF(SUMPRODUCT((A$14:A379=A379)*(B$14:B379=B379)*(D$14:D379=D379))&gt;1,0,1)</f>
        <v>1</v>
      </c>
      <c r="AN379" s="178"/>
      <c r="AO379" s="178"/>
      <c r="AP379" s="178"/>
      <c r="AQ379" s="178"/>
      <c r="AR379" s="178"/>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c r="CV379" s="178"/>
      <c r="CW379" s="178"/>
      <c r="CX379" s="178"/>
      <c r="CY379" s="178"/>
      <c r="CZ379" s="178"/>
      <c r="DA379" s="178"/>
      <c r="DB379" s="178"/>
      <c r="DC379" s="178"/>
      <c r="DD379" s="178"/>
      <c r="DE379" s="178"/>
      <c r="DF379" s="178"/>
      <c r="DG379" s="178"/>
      <c r="DH379" s="178"/>
      <c r="DI379" s="178"/>
      <c r="DJ379" s="178"/>
      <c r="DK379" s="178"/>
      <c r="DL379" s="178"/>
      <c r="DM379" s="178"/>
      <c r="DN379" s="178"/>
      <c r="DO379" s="178"/>
      <c r="DP379" s="178"/>
      <c r="DQ379" s="178"/>
      <c r="DR379" s="178"/>
      <c r="DS379" s="178"/>
      <c r="DT379" s="178"/>
      <c r="DU379" s="178"/>
      <c r="DV379" s="178"/>
      <c r="DW379" s="178"/>
      <c r="DX379" s="178"/>
      <c r="DY379" s="178"/>
      <c r="DZ379" s="178"/>
      <c r="EA379" s="178"/>
      <c r="EB379" s="178"/>
      <c r="EC379" s="178"/>
      <c r="ED379" s="178"/>
      <c r="EE379" s="178"/>
      <c r="EF379" s="178"/>
      <c r="EG379" s="178"/>
      <c r="EH379" s="178"/>
      <c r="EI379" s="178"/>
      <c r="EJ379" s="178"/>
      <c r="EK379" s="178"/>
      <c r="EL379" s="178"/>
      <c r="EM379" s="178"/>
      <c r="EN379" s="178"/>
      <c r="EO379" s="178"/>
      <c r="EP379" s="178"/>
      <c r="EQ379" s="178"/>
      <c r="ER379" s="178"/>
      <c r="ES379" s="178"/>
      <c r="ET379" s="178"/>
      <c r="EU379" s="178"/>
      <c r="EV379" s="178"/>
      <c r="EW379" s="178"/>
      <c r="EX379" s="178"/>
      <c r="EY379" s="178"/>
      <c r="EZ379" s="178"/>
      <c r="FA379" s="178"/>
      <c r="FB379" s="178"/>
      <c r="FC379" s="178"/>
      <c r="FD379" s="178"/>
      <c r="FE379" s="178"/>
      <c r="FF379" s="178"/>
      <c r="FG379" s="178"/>
      <c r="FH379" s="178"/>
      <c r="FI379" s="178"/>
      <c r="FJ379" s="178"/>
      <c r="FK379" s="178"/>
      <c r="FL379" s="178"/>
      <c r="FM379" s="178"/>
      <c r="FN379" s="178"/>
      <c r="FO379" s="178"/>
      <c r="FP379" s="178"/>
      <c r="FQ379" s="178"/>
      <c r="FR379" s="178"/>
      <c r="FS379" s="178"/>
      <c r="FT379" s="178"/>
      <c r="FU379" s="178"/>
      <c r="FV379" s="178"/>
    </row>
    <row r="380" spans="1:178" ht="45" customHeight="1" x14ac:dyDescent="0.25">
      <c r="A380" s="146">
        <v>3012020</v>
      </c>
      <c r="B380" s="145">
        <v>2020</v>
      </c>
      <c r="C380" s="144" t="s">
        <v>345</v>
      </c>
      <c r="D380" s="148" t="s">
        <v>1650</v>
      </c>
      <c r="E380" s="150" t="s">
        <v>137</v>
      </c>
      <c r="F380" s="148" t="s">
        <v>32</v>
      </c>
      <c r="G380" s="149" t="s">
        <v>158</v>
      </c>
      <c r="H380" s="150" t="s">
        <v>546</v>
      </c>
      <c r="I380" s="151" t="s">
        <v>132</v>
      </c>
      <c r="J380" s="152" t="s">
        <v>352</v>
      </c>
      <c r="K380" s="153">
        <v>45</v>
      </c>
      <c r="L380" s="154" t="str">
        <f>IF(ISERROR(VLOOKUP(K380,Eje_Pilar_Prop!$C$2:$E$104,2,FALSE))," ",VLOOKUP(K380,Eje_Pilar_Prop!$C$2:$E$104,2,FALSE))</f>
        <v>Gobernanza e influencia local, regional e internacional</v>
      </c>
      <c r="M380" s="154" t="str">
        <f>IF(ISERROR(VLOOKUP(K380,Eje_Pilar_Prop!$C$2:$E$104,3,FALSE))," ",VLOOKUP(K380,Eje_Pilar_Prop!$C$2:$E$104,3,FALSE))</f>
        <v>Eje Transversal 4 Gobierno Legitimo, Fortalecimiento Local y Eficiencia</v>
      </c>
      <c r="N380" s="155" t="s">
        <v>874</v>
      </c>
      <c r="O380" s="164">
        <v>19301839</v>
      </c>
      <c r="P380" s="150" t="s">
        <v>981</v>
      </c>
      <c r="Q380" s="157">
        <v>9900000</v>
      </c>
      <c r="R380" s="158"/>
      <c r="S380" s="159"/>
      <c r="T380" s="160"/>
      <c r="U380" s="157"/>
      <c r="V380" s="161">
        <f t="shared" si="12"/>
        <v>9900000</v>
      </c>
      <c r="W380" s="162">
        <v>7040000</v>
      </c>
      <c r="X380" s="163">
        <v>44067</v>
      </c>
      <c r="Y380" s="163">
        <v>44068</v>
      </c>
      <c r="Z380" s="163">
        <v>44196</v>
      </c>
      <c r="AA380" s="145">
        <v>135</v>
      </c>
      <c r="AB380" s="145"/>
      <c r="AC380" s="145"/>
      <c r="AD380" s="164"/>
      <c r="AE380" s="165"/>
      <c r="AF380" s="163"/>
      <c r="AG380" s="157"/>
      <c r="AH380" s="146"/>
      <c r="AI380" s="146"/>
      <c r="AJ380" s="146" t="s">
        <v>1471</v>
      </c>
      <c r="AK380" s="146"/>
      <c r="AL380" s="166">
        <f t="shared" si="11"/>
        <v>0.71111111111111114</v>
      </c>
      <c r="AM380" s="177">
        <f>IF(SUMPRODUCT((A$14:A380=A380)*(B$14:B380=B380)*(D$14:D380=D380))&gt;1,0,1)</f>
        <v>1</v>
      </c>
      <c r="AN380" s="178"/>
      <c r="AO380" s="178"/>
      <c r="AP380" s="178"/>
      <c r="AQ380" s="178"/>
      <c r="AR380" s="178"/>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c r="CV380" s="178"/>
      <c r="CW380" s="178"/>
      <c r="CX380" s="178"/>
      <c r="CY380" s="178"/>
      <c r="CZ380" s="178"/>
      <c r="DA380" s="178"/>
      <c r="DB380" s="178"/>
      <c r="DC380" s="178"/>
      <c r="DD380" s="178"/>
      <c r="DE380" s="178"/>
      <c r="DF380" s="178"/>
      <c r="DG380" s="178"/>
      <c r="DH380" s="178"/>
      <c r="DI380" s="178"/>
      <c r="DJ380" s="178"/>
      <c r="DK380" s="178"/>
      <c r="DL380" s="178"/>
      <c r="DM380" s="178"/>
      <c r="DN380" s="178"/>
      <c r="DO380" s="178"/>
      <c r="DP380" s="178"/>
      <c r="DQ380" s="178"/>
      <c r="DR380" s="178"/>
      <c r="DS380" s="178"/>
      <c r="DT380" s="178"/>
      <c r="DU380" s="178"/>
      <c r="DV380" s="178"/>
      <c r="DW380" s="178"/>
      <c r="DX380" s="178"/>
      <c r="DY380" s="178"/>
      <c r="DZ380" s="178"/>
      <c r="EA380" s="178"/>
      <c r="EB380" s="178"/>
      <c r="EC380" s="178"/>
      <c r="ED380" s="178"/>
      <c r="EE380" s="178"/>
      <c r="EF380" s="178"/>
      <c r="EG380" s="178"/>
      <c r="EH380" s="178"/>
      <c r="EI380" s="178"/>
      <c r="EJ380" s="178"/>
      <c r="EK380" s="178"/>
      <c r="EL380" s="178"/>
      <c r="EM380" s="178"/>
      <c r="EN380" s="178"/>
      <c r="EO380" s="178"/>
      <c r="EP380" s="178"/>
      <c r="EQ380" s="178"/>
      <c r="ER380" s="178"/>
      <c r="ES380" s="178"/>
      <c r="ET380" s="178"/>
      <c r="EU380" s="178"/>
      <c r="EV380" s="178"/>
      <c r="EW380" s="178"/>
      <c r="EX380" s="178"/>
      <c r="EY380" s="178"/>
      <c r="EZ380" s="178"/>
      <c r="FA380" s="178"/>
      <c r="FB380" s="178"/>
      <c r="FC380" s="178"/>
      <c r="FD380" s="178"/>
      <c r="FE380" s="178"/>
      <c r="FF380" s="178"/>
      <c r="FG380" s="178"/>
      <c r="FH380" s="178"/>
      <c r="FI380" s="178"/>
      <c r="FJ380" s="178"/>
      <c r="FK380" s="178"/>
      <c r="FL380" s="178"/>
      <c r="FM380" s="178"/>
      <c r="FN380" s="178"/>
      <c r="FO380" s="178"/>
      <c r="FP380" s="178"/>
      <c r="FQ380" s="178"/>
      <c r="FR380" s="178"/>
      <c r="FS380" s="178"/>
      <c r="FT380" s="178"/>
      <c r="FU380" s="178"/>
      <c r="FV380" s="178"/>
    </row>
    <row r="381" spans="1:178" ht="45" customHeight="1" x14ac:dyDescent="0.25">
      <c r="A381" s="146">
        <v>3022020</v>
      </c>
      <c r="B381" s="145">
        <v>2020</v>
      </c>
      <c r="C381" s="144" t="s">
        <v>345</v>
      </c>
      <c r="D381" s="148" t="s">
        <v>1650</v>
      </c>
      <c r="E381" s="150" t="s">
        <v>137</v>
      </c>
      <c r="F381" s="148" t="s">
        <v>32</v>
      </c>
      <c r="G381" s="149" t="s">
        <v>158</v>
      </c>
      <c r="H381" s="150" t="s">
        <v>545</v>
      </c>
      <c r="I381" s="151" t="s">
        <v>132</v>
      </c>
      <c r="J381" s="152" t="s">
        <v>352</v>
      </c>
      <c r="K381" s="153">
        <v>45</v>
      </c>
      <c r="L381" s="154" t="str">
        <f>IF(ISERROR(VLOOKUP(K381,Eje_Pilar_Prop!$C$2:$E$104,2,FALSE))," ",VLOOKUP(K381,Eje_Pilar_Prop!$C$2:$E$104,2,FALSE))</f>
        <v>Gobernanza e influencia local, regional e internacional</v>
      </c>
      <c r="M381" s="154" t="str">
        <f>IF(ISERROR(VLOOKUP(K381,Eje_Pilar_Prop!$C$2:$E$104,3,FALSE))," ",VLOOKUP(K381,Eje_Pilar_Prop!$C$2:$E$104,3,FALSE))</f>
        <v>Eje Transversal 4 Gobierno Legitimo, Fortalecimiento Local y Eficiencia</v>
      </c>
      <c r="N381" s="155" t="s">
        <v>874</v>
      </c>
      <c r="O381" s="164">
        <v>9398950</v>
      </c>
      <c r="P381" s="150" t="s">
        <v>988</v>
      </c>
      <c r="Q381" s="157">
        <v>9900000</v>
      </c>
      <c r="R381" s="158"/>
      <c r="S381" s="159"/>
      <c r="T381" s="160"/>
      <c r="U381" s="157"/>
      <c r="V381" s="161">
        <f t="shared" si="12"/>
        <v>9900000</v>
      </c>
      <c r="W381" s="162">
        <v>7040000</v>
      </c>
      <c r="X381" s="163">
        <v>44067</v>
      </c>
      <c r="Y381" s="163">
        <v>44068</v>
      </c>
      <c r="Z381" s="163">
        <v>44196</v>
      </c>
      <c r="AA381" s="145">
        <v>135</v>
      </c>
      <c r="AB381" s="145"/>
      <c r="AC381" s="145"/>
      <c r="AD381" s="164"/>
      <c r="AE381" s="165"/>
      <c r="AF381" s="163"/>
      <c r="AG381" s="157"/>
      <c r="AH381" s="146"/>
      <c r="AI381" s="146"/>
      <c r="AJ381" s="146" t="s">
        <v>1471</v>
      </c>
      <c r="AK381" s="146"/>
      <c r="AL381" s="166">
        <f t="shared" si="11"/>
        <v>0.71111111111111114</v>
      </c>
      <c r="AM381" s="177">
        <f>IF(SUMPRODUCT((A$14:A381=A381)*(B$14:B381=B381)*(D$14:D381=D381))&gt;1,0,1)</f>
        <v>1</v>
      </c>
      <c r="AN381" s="178"/>
      <c r="AO381" s="178"/>
      <c r="AP381" s="178"/>
      <c r="AQ381" s="178"/>
      <c r="AR381" s="178"/>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c r="CV381" s="178"/>
      <c r="CW381" s="178"/>
      <c r="CX381" s="178"/>
      <c r="CY381" s="178"/>
      <c r="CZ381" s="178"/>
      <c r="DA381" s="178"/>
      <c r="DB381" s="178"/>
      <c r="DC381" s="178"/>
      <c r="DD381" s="178"/>
      <c r="DE381" s="178"/>
      <c r="DF381" s="178"/>
      <c r="DG381" s="178"/>
      <c r="DH381" s="178"/>
      <c r="DI381" s="178"/>
      <c r="DJ381" s="178"/>
      <c r="DK381" s="178"/>
      <c r="DL381" s="178"/>
      <c r="DM381" s="178"/>
      <c r="DN381" s="178"/>
      <c r="DO381" s="178"/>
      <c r="DP381" s="178"/>
      <c r="DQ381" s="178"/>
      <c r="DR381" s="178"/>
      <c r="DS381" s="178"/>
      <c r="DT381" s="178"/>
      <c r="DU381" s="178"/>
      <c r="DV381" s="178"/>
      <c r="DW381" s="178"/>
      <c r="DX381" s="178"/>
      <c r="DY381" s="178"/>
      <c r="DZ381" s="178"/>
      <c r="EA381" s="178"/>
      <c r="EB381" s="178"/>
      <c r="EC381" s="178"/>
      <c r="ED381" s="178"/>
      <c r="EE381" s="178"/>
      <c r="EF381" s="178"/>
      <c r="EG381" s="178"/>
      <c r="EH381" s="178"/>
      <c r="EI381" s="178"/>
      <c r="EJ381" s="178"/>
      <c r="EK381" s="178"/>
      <c r="EL381" s="178"/>
      <c r="EM381" s="178"/>
      <c r="EN381" s="178"/>
      <c r="EO381" s="178"/>
      <c r="EP381" s="178"/>
      <c r="EQ381" s="178"/>
      <c r="ER381" s="178"/>
      <c r="ES381" s="178"/>
      <c r="ET381" s="178"/>
      <c r="EU381" s="178"/>
      <c r="EV381" s="178"/>
      <c r="EW381" s="178"/>
      <c r="EX381" s="178"/>
      <c r="EY381" s="178"/>
      <c r="EZ381" s="178"/>
      <c r="FA381" s="178"/>
      <c r="FB381" s="178"/>
      <c r="FC381" s="178"/>
      <c r="FD381" s="178"/>
      <c r="FE381" s="178"/>
      <c r="FF381" s="178"/>
      <c r="FG381" s="178"/>
      <c r="FH381" s="178"/>
      <c r="FI381" s="178"/>
      <c r="FJ381" s="178"/>
      <c r="FK381" s="178"/>
      <c r="FL381" s="178"/>
      <c r="FM381" s="178"/>
      <c r="FN381" s="178"/>
      <c r="FO381" s="178"/>
      <c r="FP381" s="178"/>
      <c r="FQ381" s="178"/>
      <c r="FR381" s="178"/>
      <c r="FS381" s="178"/>
      <c r="FT381" s="178"/>
      <c r="FU381" s="178"/>
      <c r="FV381" s="178"/>
    </row>
    <row r="382" spans="1:178" ht="45" customHeight="1" x14ac:dyDescent="0.25">
      <c r="A382" s="146">
        <v>3032020</v>
      </c>
      <c r="B382" s="145">
        <v>2020</v>
      </c>
      <c r="C382" s="144" t="s">
        <v>345</v>
      </c>
      <c r="D382" s="148" t="s">
        <v>1651</v>
      </c>
      <c r="E382" s="150" t="s">
        <v>137</v>
      </c>
      <c r="F382" s="148" t="s">
        <v>32</v>
      </c>
      <c r="G382" s="149" t="s">
        <v>158</v>
      </c>
      <c r="H382" s="150" t="s">
        <v>544</v>
      </c>
      <c r="I382" s="151" t="s">
        <v>132</v>
      </c>
      <c r="J382" s="152" t="s">
        <v>352</v>
      </c>
      <c r="K382" s="153">
        <v>45</v>
      </c>
      <c r="L382" s="154" t="str">
        <f>IF(ISERROR(VLOOKUP(K382,Eje_Pilar_Prop!$C$2:$E$104,2,FALSE))," ",VLOOKUP(K382,Eje_Pilar_Prop!$C$2:$E$104,2,FALSE))</f>
        <v>Gobernanza e influencia local, regional e internacional</v>
      </c>
      <c r="M382" s="154" t="str">
        <f>IF(ISERROR(VLOOKUP(K382,Eje_Pilar_Prop!$C$2:$E$104,3,FALSE))," ",VLOOKUP(K382,Eje_Pilar_Prop!$C$2:$E$104,3,FALSE))</f>
        <v>Eje Transversal 4 Gobierno Legitimo, Fortalecimiento Local y Eficiencia</v>
      </c>
      <c r="N382" s="155" t="s">
        <v>874</v>
      </c>
      <c r="O382" s="164">
        <v>88211658</v>
      </c>
      <c r="P382" s="150" t="s">
        <v>1171</v>
      </c>
      <c r="Q382" s="157">
        <v>18900000</v>
      </c>
      <c r="R382" s="158"/>
      <c r="S382" s="159"/>
      <c r="T382" s="160"/>
      <c r="U382" s="157"/>
      <c r="V382" s="161">
        <f t="shared" si="12"/>
        <v>18900000</v>
      </c>
      <c r="W382" s="162">
        <v>0</v>
      </c>
      <c r="X382" s="163">
        <v>44067</v>
      </c>
      <c r="Y382" s="163">
        <v>44081</v>
      </c>
      <c r="Z382" s="163">
        <v>44196</v>
      </c>
      <c r="AA382" s="145">
        <v>150</v>
      </c>
      <c r="AB382" s="145"/>
      <c r="AC382" s="145"/>
      <c r="AD382" s="164"/>
      <c r="AE382" s="165"/>
      <c r="AF382" s="163"/>
      <c r="AG382" s="157"/>
      <c r="AH382" s="146"/>
      <c r="AI382" s="146"/>
      <c r="AJ382" s="146" t="s">
        <v>1471</v>
      </c>
      <c r="AK382" s="146"/>
      <c r="AL382" s="166">
        <f t="shared" si="11"/>
        <v>0</v>
      </c>
      <c r="AM382" s="177">
        <f>IF(SUMPRODUCT((A$14:A382=A382)*(B$14:B382=B382)*(D$14:D382=D382))&gt;1,0,1)</f>
        <v>1</v>
      </c>
      <c r="AN382" s="178"/>
      <c r="AO382" s="178"/>
      <c r="AP382" s="178"/>
      <c r="AQ382" s="178"/>
      <c r="AR382" s="178"/>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c r="CV382" s="178"/>
      <c r="CW382" s="178"/>
      <c r="CX382" s="178"/>
      <c r="CY382" s="178"/>
      <c r="CZ382" s="178"/>
      <c r="DA382" s="178"/>
      <c r="DB382" s="178"/>
      <c r="DC382" s="178"/>
      <c r="DD382" s="178"/>
      <c r="DE382" s="178"/>
      <c r="DF382" s="178"/>
      <c r="DG382" s="178"/>
      <c r="DH382" s="178"/>
      <c r="DI382" s="178"/>
      <c r="DJ382" s="178"/>
      <c r="DK382" s="178"/>
      <c r="DL382" s="178"/>
      <c r="DM382" s="178"/>
      <c r="DN382" s="178"/>
      <c r="DO382" s="178"/>
      <c r="DP382" s="178"/>
      <c r="DQ382" s="178"/>
      <c r="DR382" s="178"/>
      <c r="DS382" s="178"/>
      <c r="DT382" s="178"/>
      <c r="DU382" s="178"/>
      <c r="DV382" s="178"/>
      <c r="DW382" s="178"/>
      <c r="DX382" s="178"/>
      <c r="DY382" s="178"/>
      <c r="DZ382" s="178"/>
      <c r="EA382" s="178"/>
      <c r="EB382" s="178"/>
      <c r="EC382" s="178"/>
      <c r="ED382" s="178"/>
      <c r="EE382" s="178"/>
      <c r="EF382" s="178"/>
      <c r="EG382" s="178"/>
      <c r="EH382" s="178"/>
      <c r="EI382" s="178"/>
      <c r="EJ382" s="178"/>
      <c r="EK382" s="178"/>
      <c r="EL382" s="178"/>
      <c r="EM382" s="178"/>
      <c r="EN382" s="178"/>
      <c r="EO382" s="178"/>
      <c r="EP382" s="178"/>
      <c r="EQ382" s="178"/>
      <c r="ER382" s="178"/>
      <c r="ES382" s="178"/>
      <c r="ET382" s="178"/>
      <c r="EU382" s="178"/>
      <c r="EV382" s="178"/>
      <c r="EW382" s="178"/>
      <c r="EX382" s="178"/>
      <c r="EY382" s="178"/>
      <c r="EZ382" s="178"/>
      <c r="FA382" s="178"/>
      <c r="FB382" s="178"/>
      <c r="FC382" s="178"/>
      <c r="FD382" s="178"/>
      <c r="FE382" s="178"/>
      <c r="FF382" s="178"/>
      <c r="FG382" s="178"/>
      <c r="FH382" s="178"/>
      <c r="FI382" s="178"/>
      <c r="FJ382" s="178"/>
      <c r="FK382" s="178"/>
      <c r="FL382" s="178"/>
      <c r="FM382" s="178"/>
      <c r="FN382" s="178"/>
      <c r="FO382" s="178"/>
      <c r="FP382" s="178"/>
      <c r="FQ382" s="178"/>
      <c r="FR382" s="178"/>
      <c r="FS382" s="178"/>
      <c r="FT382" s="178"/>
      <c r="FU382" s="178"/>
      <c r="FV382" s="178"/>
    </row>
    <row r="383" spans="1:178" ht="45" customHeight="1" x14ac:dyDescent="0.25">
      <c r="A383" s="146">
        <v>3042020</v>
      </c>
      <c r="B383" s="145">
        <v>2020</v>
      </c>
      <c r="C383" s="144" t="s">
        <v>345</v>
      </c>
      <c r="D383" s="148" t="s">
        <v>1652</v>
      </c>
      <c r="E383" s="150" t="s">
        <v>137</v>
      </c>
      <c r="F383" s="148" t="s">
        <v>32</v>
      </c>
      <c r="G383" s="149" t="s">
        <v>158</v>
      </c>
      <c r="H383" s="150" t="s">
        <v>543</v>
      </c>
      <c r="I383" s="151" t="s">
        <v>132</v>
      </c>
      <c r="J383" s="152" t="s">
        <v>352</v>
      </c>
      <c r="K383" s="153">
        <v>18</v>
      </c>
      <c r="L383" s="154" t="str">
        <f>IF(ISERROR(VLOOKUP(K383,Eje_Pilar_Prop!$C$2:$E$104,2,FALSE))," ",VLOOKUP(K383,Eje_Pilar_Prop!$C$2:$E$104,2,FALSE))</f>
        <v>Mejor movilidad para todos</v>
      </c>
      <c r="M383" s="154" t="str">
        <f>IF(ISERROR(VLOOKUP(K383,Eje_Pilar_Prop!$C$2:$E$104,3,FALSE))," ",VLOOKUP(K383,Eje_Pilar_Prop!$C$2:$E$104,3,FALSE))</f>
        <v>Pilar 2 Democracía Urbana</v>
      </c>
      <c r="N383" s="155" t="s">
        <v>885</v>
      </c>
      <c r="O383" s="164">
        <v>75084066</v>
      </c>
      <c r="P383" s="150" t="s">
        <v>985</v>
      </c>
      <c r="Q383" s="157">
        <v>16800000</v>
      </c>
      <c r="R383" s="158"/>
      <c r="S383" s="159"/>
      <c r="T383" s="160"/>
      <c r="U383" s="157"/>
      <c r="V383" s="161">
        <f t="shared" si="12"/>
        <v>16800000</v>
      </c>
      <c r="W383" s="162">
        <v>11480000</v>
      </c>
      <c r="X383" s="163">
        <v>44067</v>
      </c>
      <c r="Y383" s="163">
        <v>44081</v>
      </c>
      <c r="Z383" s="163">
        <v>44196</v>
      </c>
      <c r="AA383" s="145">
        <v>120</v>
      </c>
      <c r="AB383" s="145"/>
      <c r="AC383" s="145"/>
      <c r="AD383" s="164"/>
      <c r="AE383" s="165"/>
      <c r="AF383" s="163"/>
      <c r="AG383" s="157"/>
      <c r="AH383" s="146"/>
      <c r="AI383" s="146"/>
      <c r="AJ383" s="146" t="s">
        <v>1471</v>
      </c>
      <c r="AK383" s="146"/>
      <c r="AL383" s="166">
        <f t="shared" si="11"/>
        <v>0.68333333333333335</v>
      </c>
      <c r="AM383" s="177">
        <f>IF(SUMPRODUCT((A$14:A383=A383)*(B$14:B383=B383)*(D$14:D383=D383))&gt;1,0,1)</f>
        <v>1</v>
      </c>
      <c r="AN383" s="178"/>
      <c r="AO383" s="178"/>
      <c r="AP383" s="178"/>
      <c r="AQ383" s="178"/>
      <c r="AR383" s="178"/>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c r="CV383" s="178"/>
      <c r="CW383" s="178"/>
      <c r="CX383" s="178"/>
      <c r="CY383" s="178"/>
      <c r="CZ383" s="178"/>
      <c r="DA383" s="178"/>
      <c r="DB383" s="178"/>
      <c r="DC383" s="178"/>
      <c r="DD383" s="178"/>
      <c r="DE383" s="178"/>
      <c r="DF383" s="178"/>
      <c r="DG383" s="178"/>
      <c r="DH383" s="178"/>
      <c r="DI383" s="178"/>
      <c r="DJ383" s="178"/>
      <c r="DK383" s="178"/>
      <c r="DL383" s="178"/>
      <c r="DM383" s="178"/>
      <c r="DN383" s="178"/>
      <c r="DO383" s="178"/>
      <c r="DP383" s="178"/>
      <c r="DQ383" s="178"/>
      <c r="DR383" s="178"/>
      <c r="DS383" s="178"/>
      <c r="DT383" s="178"/>
      <c r="DU383" s="178"/>
      <c r="DV383" s="178"/>
      <c r="DW383" s="178"/>
      <c r="DX383" s="178"/>
      <c r="DY383" s="178"/>
      <c r="DZ383" s="178"/>
      <c r="EA383" s="178"/>
      <c r="EB383" s="178"/>
      <c r="EC383" s="178"/>
      <c r="ED383" s="178"/>
      <c r="EE383" s="178"/>
      <c r="EF383" s="178"/>
      <c r="EG383" s="178"/>
      <c r="EH383" s="178"/>
      <c r="EI383" s="178"/>
      <c r="EJ383" s="178"/>
      <c r="EK383" s="178"/>
      <c r="EL383" s="178"/>
      <c r="EM383" s="178"/>
      <c r="EN383" s="178"/>
      <c r="EO383" s="178"/>
      <c r="EP383" s="178"/>
      <c r="EQ383" s="178"/>
      <c r="ER383" s="178"/>
      <c r="ES383" s="178"/>
      <c r="ET383" s="178"/>
      <c r="EU383" s="178"/>
      <c r="EV383" s="178"/>
      <c r="EW383" s="178"/>
      <c r="EX383" s="178"/>
      <c r="EY383" s="178"/>
      <c r="EZ383" s="178"/>
      <c r="FA383" s="178"/>
      <c r="FB383" s="178"/>
      <c r="FC383" s="178"/>
      <c r="FD383" s="178"/>
      <c r="FE383" s="178"/>
      <c r="FF383" s="178"/>
      <c r="FG383" s="178"/>
      <c r="FH383" s="178"/>
      <c r="FI383" s="178"/>
      <c r="FJ383" s="178"/>
      <c r="FK383" s="178"/>
      <c r="FL383" s="178"/>
      <c r="FM383" s="178"/>
      <c r="FN383" s="178"/>
      <c r="FO383" s="178"/>
      <c r="FP383" s="178"/>
      <c r="FQ383" s="178"/>
      <c r="FR383" s="178"/>
      <c r="FS383" s="178"/>
      <c r="FT383" s="178"/>
      <c r="FU383" s="178"/>
      <c r="FV383" s="178"/>
    </row>
    <row r="384" spans="1:178" ht="45" customHeight="1" x14ac:dyDescent="0.25">
      <c r="A384" s="146">
        <v>3052020</v>
      </c>
      <c r="B384" s="145">
        <v>2020</v>
      </c>
      <c r="C384" s="144" t="s">
        <v>345</v>
      </c>
      <c r="D384" s="148" t="s">
        <v>1653</v>
      </c>
      <c r="E384" s="150" t="s">
        <v>137</v>
      </c>
      <c r="F384" s="148" t="s">
        <v>32</v>
      </c>
      <c r="G384" s="149" t="s">
        <v>158</v>
      </c>
      <c r="H384" s="150" t="s">
        <v>542</v>
      </c>
      <c r="I384" s="151" t="s">
        <v>132</v>
      </c>
      <c r="J384" s="152" t="s">
        <v>352</v>
      </c>
      <c r="K384" s="153">
        <v>18</v>
      </c>
      <c r="L384" s="154" t="str">
        <f>IF(ISERROR(VLOOKUP(K384,Eje_Pilar_Prop!$C$2:$E$104,2,FALSE))," ",VLOOKUP(K384,Eje_Pilar_Prop!$C$2:$E$104,2,FALSE))</f>
        <v>Mejor movilidad para todos</v>
      </c>
      <c r="M384" s="154" t="str">
        <f>IF(ISERROR(VLOOKUP(K384,Eje_Pilar_Prop!$C$2:$E$104,3,FALSE))," ",VLOOKUP(K384,Eje_Pilar_Prop!$C$2:$E$104,3,FALSE))</f>
        <v>Pilar 2 Democracía Urbana</v>
      </c>
      <c r="N384" s="155" t="s">
        <v>885</v>
      </c>
      <c r="O384" s="164">
        <v>79870166</v>
      </c>
      <c r="P384" s="150" t="s">
        <v>993</v>
      </c>
      <c r="Q384" s="157">
        <v>9900000</v>
      </c>
      <c r="R384" s="158"/>
      <c r="S384" s="159"/>
      <c r="T384" s="160"/>
      <c r="U384" s="157"/>
      <c r="V384" s="161">
        <f t="shared" si="12"/>
        <v>9900000</v>
      </c>
      <c r="W384" s="162">
        <v>6966667</v>
      </c>
      <c r="X384" s="163">
        <v>44067</v>
      </c>
      <c r="Y384" s="163">
        <v>44069</v>
      </c>
      <c r="Z384" s="163">
        <v>44196</v>
      </c>
      <c r="AA384" s="145">
        <v>135</v>
      </c>
      <c r="AB384" s="145"/>
      <c r="AC384" s="145"/>
      <c r="AD384" s="164"/>
      <c r="AE384" s="165"/>
      <c r="AF384" s="163"/>
      <c r="AG384" s="157"/>
      <c r="AH384" s="146"/>
      <c r="AI384" s="146"/>
      <c r="AJ384" s="146" t="s">
        <v>1471</v>
      </c>
      <c r="AK384" s="146"/>
      <c r="AL384" s="166">
        <f t="shared" si="11"/>
        <v>0.70370373737373737</v>
      </c>
      <c r="AM384" s="177">
        <f>IF(SUMPRODUCT((A$14:A384=A384)*(B$14:B384=B384)*(D$14:D384=D384))&gt;1,0,1)</f>
        <v>1</v>
      </c>
      <c r="AN384" s="178"/>
      <c r="AO384" s="178"/>
      <c r="AP384" s="178"/>
      <c r="AQ384" s="178"/>
      <c r="AR384" s="178"/>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c r="CV384" s="178"/>
      <c r="CW384" s="178"/>
      <c r="CX384" s="178"/>
      <c r="CY384" s="178"/>
      <c r="CZ384" s="178"/>
      <c r="DA384" s="178"/>
      <c r="DB384" s="178"/>
      <c r="DC384" s="178"/>
      <c r="DD384" s="178"/>
      <c r="DE384" s="178"/>
      <c r="DF384" s="178"/>
      <c r="DG384" s="178"/>
      <c r="DH384" s="178"/>
      <c r="DI384" s="178"/>
      <c r="DJ384" s="178"/>
      <c r="DK384" s="178"/>
      <c r="DL384" s="178"/>
      <c r="DM384" s="178"/>
      <c r="DN384" s="178"/>
      <c r="DO384" s="178"/>
      <c r="DP384" s="178"/>
      <c r="DQ384" s="178"/>
      <c r="DR384" s="178"/>
      <c r="DS384" s="178"/>
      <c r="DT384" s="178"/>
      <c r="DU384" s="178"/>
      <c r="DV384" s="178"/>
      <c r="DW384" s="178"/>
      <c r="DX384" s="178"/>
      <c r="DY384" s="178"/>
      <c r="DZ384" s="178"/>
      <c r="EA384" s="178"/>
      <c r="EB384" s="178"/>
      <c r="EC384" s="178"/>
      <c r="ED384" s="178"/>
      <c r="EE384" s="178"/>
      <c r="EF384" s="178"/>
      <c r="EG384" s="178"/>
      <c r="EH384" s="178"/>
      <c r="EI384" s="178"/>
      <c r="EJ384" s="178"/>
      <c r="EK384" s="178"/>
      <c r="EL384" s="178"/>
      <c r="EM384" s="178"/>
      <c r="EN384" s="178"/>
      <c r="EO384" s="178"/>
      <c r="EP384" s="178"/>
      <c r="EQ384" s="178"/>
      <c r="ER384" s="178"/>
      <c r="ES384" s="178"/>
      <c r="ET384" s="178"/>
      <c r="EU384" s="178"/>
      <c r="EV384" s="178"/>
      <c r="EW384" s="178"/>
      <c r="EX384" s="178"/>
      <c r="EY384" s="178"/>
      <c r="EZ384" s="178"/>
      <c r="FA384" s="178"/>
      <c r="FB384" s="178"/>
      <c r="FC384" s="178"/>
      <c r="FD384" s="178"/>
      <c r="FE384" s="178"/>
      <c r="FF384" s="178"/>
      <c r="FG384" s="178"/>
      <c r="FH384" s="178"/>
      <c r="FI384" s="178"/>
      <c r="FJ384" s="178"/>
      <c r="FK384" s="178"/>
      <c r="FL384" s="178"/>
      <c r="FM384" s="178"/>
      <c r="FN384" s="178"/>
      <c r="FO384" s="178"/>
      <c r="FP384" s="178"/>
      <c r="FQ384" s="178"/>
      <c r="FR384" s="178"/>
      <c r="FS384" s="178"/>
      <c r="FT384" s="178"/>
      <c r="FU384" s="178"/>
      <c r="FV384" s="178"/>
    </row>
    <row r="385" spans="1:178" ht="45" customHeight="1" x14ac:dyDescent="0.25">
      <c r="A385" s="146">
        <v>3062020</v>
      </c>
      <c r="B385" s="145">
        <v>2020</v>
      </c>
      <c r="C385" s="144" t="s">
        <v>345</v>
      </c>
      <c r="D385" s="148" t="s">
        <v>1654</v>
      </c>
      <c r="E385" s="150" t="s">
        <v>137</v>
      </c>
      <c r="F385" s="148" t="s">
        <v>32</v>
      </c>
      <c r="G385" s="149" t="s">
        <v>158</v>
      </c>
      <c r="H385" s="150" t="s">
        <v>541</v>
      </c>
      <c r="I385" s="151" t="s">
        <v>132</v>
      </c>
      <c r="J385" s="152" t="s">
        <v>352</v>
      </c>
      <c r="K385" s="153">
        <v>18</v>
      </c>
      <c r="L385" s="154" t="str">
        <f>IF(ISERROR(VLOOKUP(K385,Eje_Pilar_Prop!$C$2:$E$104,2,FALSE))," ",VLOOKUP(K385,Eje_Pilar_Prop!$C$2:$E$104,2,FALSE))</f>
        <v>Mejor movilidad para todos</v>
      </c>
      <c r="M385" s="154" t="str">
        <f>IF(ISERROR(VLOOKUP(K385,Eje_Pilar_Prop!$C$2:$E$104,3,FALSE))," ",VLOOKUP(K385,Eje_Pilar_Prop!$C$2:$E$104,3,FALSE))</f>
        <v>Pilar 2 Democracía Urbana</v>
      </c>
      <c r="N385" s="155" t="s">
        <v>885</v>
      </c>
      <c r="O385" s="164">
        <v>80265981</v>
      </c>
      <c r="P385" s="150" t="s">
        <v>992</v>
      </c>
      <c r="Q385" s="157">
        <v>11000000</v>
      </c>
      <c r="R385" s="158"/>
      <c r="S385" s="159"/>
      <c r="T385" s="160"/>
      <c r="U385" s="157"/>
      <c r="V385" s="161">
        <f t="shared" si="12"/>
        <v>11000000</v>
      </c>
      <c r="W385" s="162">
        <v>6086667</v>
      </c>
      <c r="X385" s="163">
        <v>44081</v>
      </c>
      <c r="Y385" s="163">
        <v>44082</v>
      </c>
      <c r="Z385" s="163">
        <v>44196</v>
      </c>
      <c r="AA385" s="145">
        <v>150</v>
      </c>
      <c r="AB385" s="145"/>
      <c r="AC385" s="145"/>
      <c r="AD385" s="164"/>
      <c r="AE385" s="165"/>
      <c r="AF385" s="163"/>
      <c r="AG385" s="157"/>
      <c r="AH385" s="146"/>
      <c r="AI385" s="146"/>
      <c r="AJ385" s="146" t="s">
        <v>1471</v>
      </c>
      <c r="AK385" s="146"/>
      <c r="AL385" s="166">
        <f t="shared" si="11"/>
        <v>0.55333336363636365</v>
      </c>
      <c r="AM385" s="177">
        <f>IF(SUMPRODUCT((A$14:A385=A385)*(B$14:B385=B385)*(D$14:D385=D385))&gt;1,0,1)</f>
        <v>1</v>
      </c>
      <c r="AN385" s="178"/>
      <c r="AO385" s="178"/>
      <c r="AP385" s="178"/>
      <c r="AQ385" s="178"/>
      <c r="AR385" s="178"/>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c r="CV385" s="178"/>
      <c r="CW385" s="178"/>
      <c r="CX385" s="178"/>
      <c r="CY385" s="178"/>
      <c r="CZ385" s="178"/>
      <c r="DA385" s="178"/>
      <c r="DB385" s="178"/>
      <c r="DC385" s="178"/>
      <c r="DD385" s="178"/>
      <c r="DE385" s="178"/>
      <c r="DF385" s="178"/>
      <c r="DG385" s="178"/>
      <c r="DH385" s="178"/>
      <c r="DI385" s="178"/>
      <c r="DJ385" s="178"/>
      <c r="DK385" s="178"/>
      <c r="DL385" s="178"/>
      <c r="DM385" s="178"/>
      <c r="DN385" s="178"/>
      <c r="DO385" s="178"/>
      <c r="DP385" s="178"/>
      <c r="DQ385" s="178"/>
      <c r="DR385" s="178"/>
      <c r="DS385" s="178"/>
      <c r="DT385" s="178"/>
      <c r="DU385" s="178"/>
      <c r="DV385" s="178"/>
      <c r="DW385" s="178"/>
      <c r="DX385" s="178"/>
      <c r="DY385" s="178"/>
      <c r="DZ385" s="178"/>
      <c r="EA385" s="178"/>
      <c r="EB385" s="178"/>
      <c r="EC385" s="178"/>
      <c r="ED385" s="178"/>
      <c r="EE385" s="178"/>
      <c r="EF385" s="178"/>
      <c r="EG385" s="178"/>
      <c r="EH385" s="178"/>
      <c r="EI385" s="178"/>
      <c r="EJ385" s="178"/>
      <c r="EK385" s="178"/>
      <c r="EL385" s="178"/>
      <c r="EM385" s="178"/>
      <c r="EN385" s="178"/>
      <c r="EO385" s="178"/>
      <c r="EP385" s="178"/>
      <c r="EQ385" s="178"/>
      <c r="ER385" s="178"/>
      <c r="ES385" s="178"/>
      <c r="ET385" s="178"/>
      <c r="EU385" s="178"/>
      <c r="EV385" s="178"/>
      <c r="EW385" s="178"/>
      <c r="EX385" s="178"/>
      <c r="EY385" s="178"/>
      <c r="EZ385" s="178"/>
      <c r="FA385" s="178"/>
      <c r="FB385" s="178"/>
      <c r="FC385" s="178"/>
      <c r="FD385" s="178"/>
      <c r="FE385" s="178"/>
      <c r="FF385" s="178"/>
      <c r="FG385" s="178"/>
      <c r="FH385" s="178"/>
      <c r="FI385" s="178"/>
      <c r="FJ385" s="178"/>
      <c r="FK385" s="178"/>
      <c r="FL385" s="178"/>
      <c r="FM385" s="178"/>
      <c r="FN385" s="178"/>
      <c r="FO385" s="178"/>
      <c r="FP385" s="178"/>
      <c r="FQ385" s="178"/>
      <c r="FR385" s="178"/>
      <c r="FS385" s="178"/>
      <c r="FT385" s="178"/>
      <c r="FU385" s="178"/>
      <c r="FV385" s="178"/>
    </row>
    <row r="386" spans="1:178" ht="45" customHeight="1" x14ac:dyDescent="0.25">
      <c r="A386" s="146">
        <v>3072020</v>
      </c>
      <c r="B386" s="145">
        <v>2020</v>
      </c>
      <c r="C386" s="144" t="s">
        <v>345</v>
      </c>
      <c r="D386" s="148" t="s">
        <v>1655</v>
      </c>
      <c r="E386" s="150" t="s">
        <v>137</v>
      </c>
      <c r="F386" s="148" t="s">
        <v>32</v>
      </c>
      <c r="G386" s="149" t="s">
        <v>158</v>
      </c>
      <c r="H386" s="150" t="s">
        <v>540</v>
      </c>
      <c r="I386" s="151" t="s">
        <v>132</v>
      </c>
      <c r="J386" s="152" t="s">
        <v>352</v>
      </c>
      <c r="K386" s="153">
        <v>18</v>
      </c>
      <c r="L386" s="154" t="str">
        <f>IF(ISERROR(VLOOKUP(K386,Eje_Pilar_Prop!$C$2:$E$104,2,FALSE))," ",VLOOKUP(K386,Eje_Pilar_Prop!$C$2:$E$104,2,FALSE))</f>
        <v>Mejor movilidad para todos</v>
      </c>
      <c r="M386" s="154" t="str">
        <f>IF(ISERROR(VLOOKUP(K386,Eje_Pilar_Prop!$C$2:$E$104,3,FALSE))," ",VLOOKUP(K386,Eje_Pilar_Prop!$C$2:$E$104,3,FALSE))</f>
        <v>Pilar 2 Democracía Urbana</v>
      </c>
      <c r="N386" s="155" t="s">
        <v>885</v>
      </c>
      <c r="O386" s="164">
        <v>79512321</v>
      </c>
      <c r="P386" s="150" t="s">
        <v>994</v>
      </c>
      <c r="Q386" s="157">
        <v>9900000</v>
      </c>
      <c r="R386" s="158"/>
      <c r="S386" s="159"/>
      <c r="T386" s="160"/>
      <c r="U386" s="157"/>
      <c r="V386" s="161">
        <f t="shared" si="12"/>
        <v>9900000</v>
      </c>
      <c r="W386" s="162">
        <v>7040000</v>
      </c>
      <c r="X386" s="163">
        <v>44067</v>
      </c>
      <c r="Y386" s="163">
        <v>44068</v>
      </c>
      <c r="Z386" s="163">
        <v>44196</v>
      </c>
      <c r="AA386" s="145">
        <v>135</v>
      </c>
      <c r="AB386" s="145"/>
      <c r="AC386" s="145"/>
      <c r="AD386" s="164"/>
      <c r="AE386" s="165"/>
      <c r="AF386" s="163"/>
      <c r="AG386" s="157"/>
      <c r="AH386" s="146"/>
      <c r="AI386" s="146"/>
      <c r="AJ386" s="146" t="s">
        <v>1471</v>
      </c>
      <c r="AK386" s="146"/>
      <c r="AL386" s="166">
        <f t="shared" si="11"/>
        <v>0.71111111111111114</v>
      </c>
      <c r="AM386" s="177">
        <f>IF(SUMPRODUCT((A$14:A386=A386)*(B$14:B386=B386)*(D$14:D386=D386))&gt;1,0,1)</f>
        <v>1</v>
      </c>
      <c r="AN386" s="178"/>
      <c r="AO386" s="178"/>
      <c r="AP386" s="178"/>
      <c r="AQ386" s="178"/>
      <c r="AR386" s="178"/>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c r="CV386" s="178"/>
      <c r="CW386" s="178"/>
      <c r="CX386" s="178"/>
      <c r="CY386" s="178"/>
      <c r="CZ386" s="178"/>
      <c r="DA386" s="178"/>
      <c r="DB386" s="178"/>
      <c r="DC386" s="178"/>
      <c r="DD386" s="178"/>
      <c r="DE386" s="178"/>
      <c r="DF386" s="178"/>
      <c r="DG386" s="178"/>
      <c r="DH386" s="178"/>
      <c r="DI386" s="178"/>
      <c r="DJ386" s="178"/>
      <c r="DK386" s="178"/>
      <c r="DL386" s="178"/>
      <c r="DM386" s="178"/>
      <c r="DN386" s="178"/>
      <c r="DO386" s="178"/>
      <c r="DP386" s="178"/>
      <c r="DQ386" s="178"/>
      <c r="DR386" s="178"/>
      <c r="DS386" s="178"/>
      <c r="DT386" s="178"/>
      <c r="DU386" s="178"/>
      <c r="DV386" s="178"/>
      <c r="DW386" s="178"/>
      <c r="DX386" s="178"/>
      <c r="DY386" s="178"/>
      <c r="DZ386" s="178"/>
      <c r="EA386" s="178"/>
      <c r="EB386" s="178"/>
      <c r="EC386" s="178"/>
      <c r="ED386" s="178"/>
      <c r="EE386" s="178"/>
      <c r="EF386" s="178"/>
      <c r="EG386" s="178"/>
      <c r="EH386" s="178"/>
      <c r="EI386" s="178"/>
      <c r="EJ386" s="178"/>
      <c r="EK386" s="178"/>
      <c r="EL386" s="178"/>
      <c r="EM386" s="178"/>
      <c r="EN386" s="178"/>
      <c r="EO386" s="178"/>
      <c r="EP386" s="178"/>
      <c r="EQ386" s="178"/>
      <c r="ER386" s="178"/>
      <c r="ES386" s="178"/>
      <c r="ET386" s="178"/>
      <c r="EU386" s="178"/>
      <c r="EV386" s="178"/>
      <c r="EW386" s="178"/>
      <c r="EX386" s="178"/>
      <c r="EY386" s="178"/>
      <c r="EZ386" s="178"/>
      <c r="FA386" s="178"/>
      <c r="FB386" s="178"/>
      <c r="FC386" s="178"/>
      <c r="FD386" s="178"/>
      <c r="FE386" s="178"/>
      <c r="FF386" s="178"/>
      <c r="FG386" s="178"/>
      <c r="FH386" s="178"/>
      <c r="FI386" s="178"/>
      <c r="FJ386" s="178"/>
      <c r="FK386" s="178"/>
      <c r="FL386" s="178"/>
      <c r="FM386" s="178"/>
      <c r="FN386" s="178"/>
      <c r="FO386" s="178"/>
      <c r="FP386" s="178"/>
      <c r="FQ386" s="178"/>
      <c r="FR386" s="178"/>
      <c r="FS386" s="178"/>
      <c r="FT386" s="178"/>
      <c r="FU386" s="178"/>
      <c r="FV386" s="178"/>
    </row>
    <row r="387" spans="1:178" ht="45" customHeight="1" x14ac:dyDescent="0.25">
      <c r="A387" s="146">
        <v>3082020</v>
      </c>
      <c r="B387" s="145">
        <v>2020</v>
      </c>
      <c r="C387" s="144" t="s">
        <v>345</v>
      </c>
      <c r="D387" s="148" t="s">
        <v>1656</v>
      </c>
      <c r="E387" s="150" t="s">
        <v>137</v>
      </c>
      <c r="F387" s="148" t="s">
        <v>32</v>
      </c>
      <c r="G387" s="149" t="s">
        <v>158</v>
      </c>
      <c r="H387" s="150" t="s">
        <v>539</v>
      </c>
      <c r="I387" s="151" t="s">
        <v>132</v>
      </c>
      <c r="J387" s="152" t="s">
        <v>352</v>
      </c>
      <c r="K387" s="153">
        <v>38</v>
      </c>
      <c r="L387" s="154" t="str">
        <f>IF(ISERROR(VLOOKUP(K387,Eje_Pilar_Prop!$C$2:$E$104,2,FALSE))," ",VLOOKUP(K387,Eje_Pilar_Prop!$C$2:$E$104,2,FALSE))</f>
        <v>Recuperación y manejo de la Estructura Ecológica Principal</v>
      </c>
      <c r="M387" s="154" t="str">
        <f>IF(ISERROR(VLOOKUP(K387,Eje_Pilar_Prop!$C$2:$E$104,3,FALSE))," ",VLOOKUP(K387,Eje_Pilar_Prop!$C$2:$E$104,3,FALSE))</f>
        <v>Eje Transversal 3 Sostenibilidad Ambiental basada en la eficiencia energética</v>
      </c>
      <c r="N387" s="155" t="s">
        <v>886</v>
      </c>
      <c r="O387" s="164">
        <v>1019094992</v>
      </c>
      <c r="P387" s="150" t="s">
        <v>978</v>
      </c>
      <c r="Q387" s="157">
        <v>33615000</v>
      </c>
      <c r="R387" s="158"/>
      <c r="S387" s="159"/>
      <c r="T387" s="160"/>
      <c r="U387" s="157"/>
      <c r="V387" s="161">
        <f t="shared" si="12"/>
        <v>33615000</v>
      </c>
      <c r="W387" s="162">
        <v>23655000</v>
      </c>
      <c r="X387" s="163">
        <v>44067</v>
      </c>
      <c r="Y387" s="163">
        <v>44068</v>
      </c>
      <c r="Z387" s="163">
        <v>44196</v>
      </c>
      <c r="AA387" s="145">
        <v>120</v>
      </c>
      <c r="AB387" s="145"/>
      <c r="AC387" s="145"/>
      <c r="AD387" s="164"/>
      <c r="AE387" s="165"/>
      <c r="AF387" s="163"/>
      <c r="AG387" s="157"/>
      <c r="AH387" s="146"/>
      <c r="AI387" s="146"/>
      <c r="AJ387" s="146" t="s">
        <v>1471</v>
      </c>
      <c r="AK387" s="146"/>
      <c r="AL387" s="166">
        <f t="shared" si="11"/>
        <v>0.70370370370370372</v>
      </c>
      <c r="AM387" s="177">
        <f>IF(SUMPRODUCT((A$14:A387=A387)*(B$14:B387=B387)*(D$14:D387=D387))&gt;1,0,1)</f>
        <v>1</v>
      </c>
      <c r="AN387" s="178"/>
      <c r="AO387" s="178"/>
      <c r="AP387" s="178"/>
      <c r="AQ387" s="178"/>
      <c r="AR387" s="178"/>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c r="CV387" s="178"/>
      <c r="CW387" s="178"/>
      <c r="CX387" s="178"/>
      <c r="CY387" s="178"/>
      <c r="CZ387" s="178"/>
      <c r="DA387" s="178"/>
      <c r="DB387" s="178"/>
      <c r="DC387" s="178"/>
      <c r="DD387" s="178"/>
      <c r="DE387" s="178"/>
      <c r="DF387" s="178"/>
      <c r="DG387" s="178"/>
      <c r="DH387" s="178"/>
      <c r="DI387" s="178"/>
      <c r="DJ387" s="178"/>
      <c r="DK387" s="178"/>
      <c r="DL387" s="178"/>
      <c r="DM387" s="178"/>
      <c r="DN387" s="178"/>
      <c r="DO387" s="178"/>
      <c r="DP387" s="178"/>
      <c r="DQ387" s="178"/>
      <c r="DR387" s="178"/>
      <c r="DS387" s="178"/>
      <c r="DT387" s="178"/>
      <c r="DU387" s="178"/>
      <c r="DV387" s="178"/>
      <c r="DW387" s="178"/>
      <c r="DX387" s="178"/>
      <c r="DY387" s="178"/>
      <c r="DZ387" s="178"/>
      <c r="EA387" s="178"/>
      <c r="EB387" s="178"/>
      <c r="EC387" s="178"/>
      <c r="ED387" s="178"/>
      <c r="EE387" s="178"/>
      <c r="EF387" s="178"/>
      <c r="EG387" s="178"/>
      <c r="EH387" s="178"/>
      <c r="EI387" s="178"/>
      <c r="EJ387" s="178"/>
      <c r="EK387" s="178"/>
      <c r="EL387" s="178"/>
      <c r="EM387" s="178"/>
      <c r="EN387" s="178"/>
      <c r="EO387" s="178"/>
      <c r="EP387" s="178"/>
      <c r="EQ387" s="178"/>
      <c r="ER387" s="178"/>
      <c r="ES387" s="178"/>
      <c r="ET387" s="178"/>
      <c r="EU387" s="178"/>
      <c r="EV387" s="178"/>
      <c r="EW387" s="178"/>
      <c r="EX387" s="178"/>
      <c r="EY387" s="178"/>
      <c r="EZ387" s="178"/>
      <c r="FA387" s="178"/>
      <c r="FB387" s="178"/>
      <c r="FC387" s="178"/>
      <c r="FD387" s="178"/>
      <c r="FE387" s="178"/>
      <c r="FF387" s="178"/>
      <c r="FG387" s="178"/>
      <c r="FH387" s="178"/>
      <c r="FI387" s="178"/>
      <c r="FJ387" s="178"/>
      <c r="FK387" s="178"/>
      <c r="FL387" s="178"/>
      <c r="FM387" s="178"/>
      <c r="FN387" s="178"/>
      <c r="FO387" s="178"/>
      <c r="FP387" s="178"/>
      <c r="FQ387" s="178"/>
      <c r="FR387" s="178"/>
      <c r="FS387" s="178"/>
      <c r="FT387" s="178"/>
      <c r="FU387" s="178"/>
      <c r="FV387" s="178"/>
    </row>
    <row r="388" spans="1:178" ht="45" customHeight="1" x14ac:dyDescent="0.25">
      <c r="A388" s="146">
        <v>3092020</v>
      </c>
      <c r="B388" s="145">
        <v>2020</v>
      </c>
      <c r="C388" s="144" t="s">
        <v>345</v>
      </c>
      <c r="D388" s="148" t="s">
        <v>1657</v>
      </c>
      <c r="E388" s="150" t="s">
        <v>137</v>
      </c>
      <c r="F388" s="148" t="s">
        <v>32</v>
      </c>
      <c r="G388" s="149" t="s">
        <v>158</v>
      </c>
      <c r="H388" s="150" t="s">
        <v>538</v>
      </c>
      <c r="I388" s="151" t="s">
        <v>132</v>
      </c>
      <c r="J388" s="152" t="s">
        <v>352</v>
      </c>
      <c r="K388" s="153">
        <v>3</v>
      </c>
      <c r="L388" s="154" t="str">
        <f>IF(ISERROR(VLOOKUP(K388,Eje_Pilar_Prop!$C$2:$E$104,2,FALSE))," ",VLOOKUP(K388,Eje_Pilar_Prop!$C$2:$E$104,2,FALSE))</f>
        <v>Igualdad y autonomía para una Bogotá incluyente</v>
      </c>
      <c r="M388" s="154" t="str">
        <f>IF(ISERROR(VLOOKUP(K388,Eje_Pilar_Prop!$C$2:$E$104,3,FALSE))," ",VLOOKUP(K388,Eje_Pilar_Prop!$C$2:$E$104,3,FALSE))</f>
        <v>Pilar 1 Igualdad de Calidad de Vida</v>
      </c>
      <c r="N388" s="155" t="s">
        <v>875</v>
      </c>
      <c r="O388" s="164">
        <v>1019077954</v>
      </c>
      <c r="P388" s="150" t="s">
        <v>982</v>
      </c>
      <c r="Q388" s="157">
        <v>18900000</v>
      </c>
      <c r="R388" s="158"/>
      <c r="S388" s="159"/>
      <c r="T388" s="160">
        <v>1</v>
      </c>
      <c r="U388" s="157">
        <v>2660000</v>
      </c>
      <c r="V388" s="161">
        <f t="shared" si="12"/>
        <v>21560000</v>
      </c>
      <c r="W388" s="162">
        <v>13300000</v>
      </c>
      <c r="X388" s="163">
        <v>44067</v>
      </c>
      <c r="Y388" s="163">
        <v>44069</v>
      </c>
      <c r="Z388" s="163">
        <v>44227</v>
      </c>
      <c r="AA388" s="145">
        <v>135</v>
      </c>
      <c r="AB388" s="145">
        <v>1</v>
      </c>
      <c r="AC388" s="145">
        <v>30</v>
      </c>
      <c r="AD388" s="164"/>
      <c r="AE388" s="165"/>
      <c r="AF388" s="163"/>
      <c r="AG388" s="157"/>
      <c r="AH388" s="146"/>
      <c r="AI388" s="146" t="s">
        <v>1471</v>
      </c>
      <c r="AJ388" s="146"/>
      <c r="AK388" s="146"/>
      <c r="AL388" s="166">
        <f t="shared" si="11"/>
        <v>0.61688311688311692</v>
      </c>
      <c r="AM388" s="177">
        <f>IF(SUMPRODUCT((A$14:A388=A388)*(B$14:B388=B388)*(D$14:D388=D388))&gt;1,0,1)</f>
        <v>1</v>
      </c>
      <c r="AN388" s="178"/>
      <c r="AO388" s="178"/>
      <c r="AP388" s="178"/>
      <c r="AQ388" s="178"/>
      <c r="AR388" s="178"/>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c r="CV388" s="178"/>
      <c r="CW388" s="178"/>
      <c r="CX388" s="178"/>
      <c r="CY388" s="178"/>
      <c r="CZ388" s="178"/>
      <c r="DA388" s="178"/>
      <c r="DB388" s="178"/>
      <c r="DC388" s="178"/>
      <c r="DD388" s="178"/>
      <c r="DE388" s="178"/>
      <c r="DF388" s="178"/>
      <c r="DG388" s="178"/>
      <c r="DH388" s="178"/>
      <c r="DI388" s="178"/>
      <c r="DJ388" s="178"/>
      <c r="DK388" s="178"/>
      <c r="DL388" s="178"/>
      <c r="DM388" s="178"/>
      <c r="DN388" s="178"/>
      <c r="DO388" s="178"/>
      <c r="DP388" s="178"/>
      <c r="DQ388" s="178"/>
      <c r="DR388" s="178"/>
      <c r="DS388" s="178"/>
      <c r="DT388" s="178"/>
      <c r="DU388" s="178"/>
      <c r="DV388" s="178"/>
      <c r="DW388" s="178"/>
      <c r="DX388" s="178"/>
      <c r="DY388" s="178"/>
      <c r="DZ388" s="178"/>
      <c r="EA388" s="178"/>
      <c r="EB388" s="178"/>
      <c r="EC388" s="178"/>
      <c r="ED388" s="178"/>
      <c r="EE388" s="178"/>
      <c r="EF388" s="178"/>
      <c r="EG388" s="178"/>
      <c r="EH388" s="178"/>
      <c r="EI388" s="178"/>
      <c r="EJ388" s="178"/>
      <c r="EK388" s="178"/>
      <c r="EL388" s="178"/>
      <c r="EM388" s="178"/>
      <c r="EN388" s="178"/>
      <c r="EO388" s="178"/>
      <c r="EP388" s="178"/>
      <c r="EQ388" s="178"/>
      <c r="ER388" s="178"/>
      <c r="ES388" s="178"/>
      <c r="ET388" s="178"/>
      <c r="EU388" s="178"/>
      <c r="EV388" s="178"/>
      <c r="EW388" s="178"/>
      <c r="EX388" s="178"/>
      <c r="EY388" s="178"/>
      <c r="EZ388" s="178"/>
      <c r="FA388" s="178"/>
      <c r="FB388" s="178"/>
      <c r="FC388" s="178"/>
      <c r="FD388" s="178"/>
      <c r="FE388" s="178"/>
      <c r="FF388" s="178"/>
      <c r="FG388" s="178"/>
      <c r="FH388" s="178"/>
      <c r="FI388" s="178"/>
      <c r="FJ388" s="178"/>
      <c r="FK388" s="178"/>
      <c r="FL388" s="178"/>
      <c r="FM388" s="178"/>
      <c r="FN388" s="178"/>
      <c r="FO388" s="178"/>
      <c r="FP388" s="178"/>
      <c r="FQ388" s="178"/>
      <c r="FR388" s="178"/>
      <c r="FS388" s="178"/>
      <c r="FT388" s="178"/>
      <c r="FU388" s="178"/>
      <c r="FV388" s="178"/>
    </row>
    <row r="389" spans="1:178" ht="45" customHeight="1" x14ac:dyDescent="0.25">
      <c r="A389" s="146">
        <v>3102020</v>
      </c>
      <c r="B389" s="145">
        <v>2020</v>
      </c>
      <c r="C389" s="144" t="s">
        <v>345</v>
      </c>
      <c r="D389" s="148" t="s">
        <v>1658</v>
      </c>
      <c r="E389" s="150" t="s">
        <v>137</v>
      </c>
      <c r="F389" s="148" t="s">
        <v>32</v>
      </c>
      <c r="G389" s="149" t="s">
        <v>158</v>
      </c>
      <c r="H389" s="150" t="s">
        <v>537</v>
      </c>
      <c r="I389" s="151" t="s">
        <v>132</v>
      </c>
      <c r="J389" s="152" t="s">
        <v>352</v>
      </c>
      <c r="K389" s="153">
        <v>3</v>
      </c>
      <c r="L389" s="154" t="str">
        <f>IF(ISERROR(VLOOKUP(K389,Eje_Pilar_Prop!$C$2:$E$104,2,FALSE))," ",VLOOKUP(K389,Eje_Pilar_Prop!$C$2:$E$104,2,FALSE))</f>
        <v>Igualdad y autonomía para una Bogotá incluyente</v>
      </c>
      <c r="M389" s="154" t="str">
        <f>IF(ISERROR(VLOOKUP(K389,Eje_Pilar_Prop!$C$2:$E$104,3,FALSE))," ",VLOOKUP(K389,Eje_Pilar_Prop!$C$2:$E$104,3,FALSE))</f>
        <v>Pilar 1 Igualdad de Calidad de Vida</v>
      </c>
      <c r="N389" s="155" t="s">
        <v>875</v>
      </c>
      <c r="O389" s="164">
        <v>28721924</v>
      </c>
      <c r="P389" s="150" t="s">
        <v>983</v>
      </c>
      <c r="Q389" s="157">
        <v>18900000</v>
      </c>
      <c r="R389" s="158">
        <v>1</v>
      </c>
      <c r="S389" s="159">
        <v>0</v>
      </c>
      <c r="T389" s="160"/>
      <c r="U389" s="157"/>
      <c r="V389" s="161">
        <f t="shared" si="12"/>
        <v>18900000</v>
      </c>
      <c r="W389" s="162">
        <v>12740000</v>
      </c>
      <c r="X389" s="163">
        <v>44067</v>
      </c>
      <c r="Y389" s="163">
        <v>44069</v>
      </c>
      <c r="Z389" s="163">
        <v>44196</v>
      </c>
      <c r="AA389" s="145">
        <v>135</v>
      </c>
      <c r="AB389" s="145"/>
      <c r="AC389" s="145"/>
      <c r="AD389" s="164">
        <v>28721924</v>
      </c>
      <c r="AE389" s="165" t="s">
        <v>1401</v>
      </c>
      <c r="AF389" s="163">
        <v>44140</v>
      </c>
      <c r="AG389" s="157"/>
      <c r="AH389" s="146"/>
      <c r="AI389" s="146"/>
      <c r="AJ389" s="146" t="s">
        <v>1471</v>
      </c>
      <c r="AK389" s="146"/>
      <c r="AL389" s="166">
        <f t="shared" si="11"/>
        <v>0.67407407407407405</v>
      </c>
      <c r="AM389" s="177">
        <f>IF(SUMPRODUCT((A$14:A389=A389)*(B$14:B389=B389)*(D$14:D389=D389))&gt;1,0,1)</f>
        <v>1</v>
      </c>
      <c r="AN389" s="178"/>
      <c r="AO389" s="178"/>
      <c r="AP389" s="178"/>
      <c r="AQ389" s="178"/>
      <c r="AR389" s="178"/>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c r="CV389" s="178"/>
      <c r="CW389" s="178"/>
      <c r="CX389" s="178"/>
      <c r="CY389" s="178"/>
      <c r="CZ389" s="178"/>
      <c r="DA389" s="178"/>
      <c r="DB389" s="178"/>
      <c r="DC389" s="178"/>
      <c r="DD389" s="178"/>
      <c r="DE389" s="178"/>
      <c r="DF389" s="178"/>
      <c r="DG389" s="178"/>
      <c r="DH389" s="178"/>
      <c r="DI389" s="178"/>
      <c r="DJ389" s="178"/>
      <c r="DK389" s="178"/>
      <c r="DL389" s="178"/>
      <c r="DM389" s="178"/>
      <c r="DN389" s="178"/>
      <c r="DO389" s="178"/>
      <c r="DP389" s="178"/>
      <c r="DQ389" s="178"/>
      <c r="DR389" s="178"/>
      <c r="DS389" s="178"/>
      <c r="DT389" s="178"/>
      <c r="DU389" s="178"/>
      <c r="DV389" s="178"/>
      <c r="DW389" s="178"/>
      <c r="DX389" s="178"/>
      <c r="DY389" s="178"/>
      <c r="DZ389" s="178"/>
      <c r="EA389" s="178"/>
      <c r="EB389" s="178"/>
      <c r="EC389" s="178"/>
      <c r="ED389" s="178"/>
      <c r="EE389" s="178"/>
      <c r="EF389" s="178"/>
      <c r="EG389" s="178"/>
      <c r="EH389" s="178"/>
      <c r="EI389" s="178"/>
      <c r="EJ389" s="178"/>
      <c r="EK389" s="178"/>
      <c r="EL389" s="178"/>
      <c r="EM389" s="178"/>
      <c r="EN389" s="178"/>
      <c r="EO389" s="178"/>
      <c r="EP389" s="178"/>
      <c r="EQ389" s="178"/>
      <c r="ER389" s="178"/>
      <c r="ES389" s="178"/>
      <c r="ET389" s="178"/>
      <c r="EU389" s="178"/>
      <c r="EV389" s="178"/>
      <c r="EW389" s="178"/>
      <c r="EX389" s="178"/>
      <c r="EY389" s="178"/>
      <c r="EZ389" s="178"/>
      <c r="FA389" s="178"/>
      <c r="FB389" s="178"/>
      <c r="FC389" s="178"/>
      <c r="FD389" s="178"/>
      <c r="FE389" s="178"/>
      <c r="FF389" s="178"/>
      <c r="FG389" s="178"/>
      <c r="FH389" s="178"/>
      <c r="FI389" s="178"/>
      <c r="FJ389" s="178"/>
      <c r="FK389" s="178"/>
      <c r="FL389" s="178"/>
      <c r="FM389" s="178"/>
      <c r="FN389" s="178"/>
      <c r="FO389" s="178"/>
      <c r="FP389" s="178"/>
      <c r="FQ389" s="178"/>
      <c r="FR389" s="178"/>
      <c r="FS389" s="178"/>
      <c r="FT389" s="178"/>
      <c r="FU389" s="178"/>
      <c r="FV389" s="178"/>
    </row>
    <row r="390" spans="1:178" ht="45" customHeight="1" x14ac:dyDescent="0.25">
      <c r="A390" s="146">
        <v>3112020</v>
      </c>
      <c r="B390" s="145">
        <v>2020</v>
      </c>
      <c r="C390" s="144" t="s">
        <v>345</v>
      </c>
      <c r="D390" s="148" t="s">
        <v>1659</v>
      </c>
      <c r="E390" s="150" t="s">
        <v>137</v>
      </c>
      <c r="F390" s="148" t="s">
        <v>32</v>
      </c>
      <c r="G390" s="149" t="s">
        <v>158</v>
      </c>
      <c r="H390" s="150" t="s">
        <v>536</v>
      </c>
      <c r="I390" s="151" t="s">
        <v>132</v>
      </c>
      <c r="J390" s="152" t="s">
        <v>352</v>
      </c>
      <c r="K390" s="153">
        <v>3</v>
      </c>
      <c r="L390" s="154" t="str">
        <f>IF(ISERROR(VLOOKUP(K390,Eje_Pilar_Prop!$C$2:$E$104,2,FALSE))," ",VLOOKUP(K390,Eje_Pilar_Prop!$C$2:$E$104,2,FALSE))</f>
        <v>Igualdad y autonomía para una Bogotá incluyente</v>
      </c>
      <c r="M390" s="154" t="str">
        <f>IF(ISERROR(VLOOKUP(K390,Eje_Pilar_Prop!$C$2:$E$104,3,FALSE))," ",VLOOKUP(K390,Eje_Pilar_Prop!$C$2:$E$104,3,FALSE))</f>
        <v>Pilar 1 Igualdad de Calidad de Vida</v>
      </c>
      <c r="N390" s="155" t="s">
        <v>875</v>
      </c>
      <c r="O390" s="164">
        <v>53061588</v>
      </c>
      <c r="P390" s="150" t="s">
        <v>984</v>
      </c>
      <c r="Q390" s="157">
        <v>18900000</v>
      </c>
      <c r="R390" s="158"/>
      <c r="S390" s="159"/>
      <c r="T390" s="160"/>
      <c r="U390" s="157"/>
      <c r="V390" s="161">
        <f t="shared" si="12"/>
        <v>18900000</v>
      </c>
      <c r="W390" s="162">
        <v>13300000</v>
      </c>
      <c r="X390" s="163">
        <v>44067</v>
      </c>
      <c r="Y390" s="163">
        <v>44069</v>
      </c>
      <c r="Z390" s="163">
        <v>44196</v>
      </c>
      <c r="AA390" s="145">
        <v>135</v>
      </c>
      <c r="AB390" s="145"/>
      <c r="AC390" s="145"/>
      <c r="AD390" s="164"/>
      <c r="AE390" s="165"/>
      <c r="AF390" s="163"/>
      <c r="AG390" s="157"/>
      <c r="AH390" s="146"/>
      <c r="AI390" s="146"/>
      <c r="AJ390" s="146" t="s">
        <v>1471</v>
      </c>
      <c r="AK390" s="146"/>
      <c r="AL390" s="166">
        <f t="shared" si="11"/>
        <v>0.70370370370370372</v>
      </c>
      <c r="AM390" s="177">
        <f>IF(SUMPRODUCT((A$14:A390=A390)*(B$14:B390=B390)*(D$14:D390=D390))&gt;1,0,1)</f>
        <v>1</v>
      </c>
      <c r="AN390" s="178"/>
      <c r="AO390" s="178"/>
      <c r="AP390" s="178"/>
      <c r="AQ390" s="178"/>
      <c r="AR390" s="178"/>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c r="CV390" s="178"/>
      <c r="CW390" s="178"/>
      <c r="CX390" s="178"/>
      <c r="CY390" s="178"/>
      <c r="CZ390" s="178"/>
      <c r="DA390" s="178"/>
      <c r="DB390" s="178"/>
      <c r="DC390" s="178"/>
      <c r="DD390" s="178"/>
      <c r="DE390" s="178"/>
      <c r="DF390" s="178"/>
      <c r="DG390" s="178"/>
      <c r="DH390" s="178"/>
      <c r="DI390" s="178"/>
      <c r="DJ390" s="178"/>
      <c r="DK390" s="178"/>
      <c r="DL390" s="178"/>
      <c r="DM390" s="178"/>
      <c r="DN390" s="178"/>
      <c r="DO390" s="178"/>
      <c r="DP390" s="178"/>
      <c r="DQ390" s="178"/>
      <c r="DR390" s="178"/>
      <c r="DS390" s="178"/>
      <c r="DT390" s="178"/>
      <c r="DU390" s="178"/>
      <c r="DV390" s="178"/>
      <c r="DW390" s="178"/>
      <c r="DX390" s="178"/>
      <c r="DY390" s="178"/>
      <c r="DZ390" s="178"/>
      <c r="EA390" s="178"/>
      <c r="EB390" s="178"/>
      <c r="EC390" s="178"/>
      <c r="ED390" s="178"/>
      <c r="EE390" s="178"/>
      <c r="EF390" s="178"/>
      <c r="EG390" s="178"/>
      <c r="EH390" s="178"/>
      <c r="EI390" s="178"/>
      <c r="EJ390" s="178"/>
      <c r="EK390" s="178"/>
      <c r="EL390" s="178"/>
      <c r="EM390" s="178"/>
      <c r="EN390" s="178"/>
      <c r="EO390" s="178"/>
      <c r="EP390" s="178"/>
      <c r="EQ390" s="178"/>
      <c r="ER390" s="178"/>
      <c r="ES390" s="178"/>
      <c r="ET390" s="178"/>
      <c r="EU390" s="178"/>
      <c r="EV390" s="178"/>
      <c r="EW390" s="178"/>
      <c r="EX390" s="178"/>
      <c r="EY390" s="178"/>
      <c r="EZ390" s="178"/>
      <c r="FA390" s="178"/>
      <c r="FB390" s="178"/>
      <c r="FC390" s="178"/>
      <c r="FD390" s="178"/>
      <c r="FE390" s="178"/>
      <c r="FF390" s="178"/>
      <c r="FG390" s="178"/>
      <c r="FH390" s="178"/>
      <c r="FI390" s="178"/>
      <c r="FJ390" s="178"/>
      <c r="FK390" s="178"/>
      <c r="FL390" s="178"/>
      <c r="FM390" s="178"/>
      <c r="FN390" s="178"/>
      <c r="FO390" s="178"/>
      <c r="FP390" s="178"/>
      <c r="FQ390" s="178"/>
      <c r="FR390" s="178"/>
      <c r="FS390" s="178"/>
      <c r="FT390" s="178"/>
      <c r="FU390" s="178"/>
      <c r="FV390" s="178"/>
    </row>
    <row r="391" spans="1:178" ht="45" customHeight="1" x14ac:dyDescent="0.25">
      <c r="A391" s="146">
        <v>3122020</v>
      </c>
      <c r="B391" s="145">
        <v>2020</v>
      </c>
      <c r="C391" s="144" t="s">
        <v>345</v>
      </c>
      <c r="D391" s="148" t="s">
        <v>1660</v>
      </c>
      <c r="E391" s="150" t="s">
        <v>137</v>
      </c>
      <c r="F391" s="148" t="s">
        <v>32</v>
      </c>
      <c r="G391" s="149" t="s">
        <v>158</v>
      </c>
      <c r="H391" s="150" t="s">
        <v>535</v>
      </c>
      <c r="I391" s="151" t="s">
        <v>132</v>
      </c>
      <c r="J391" s="152" t="s">
        <v>352</v>
      </c>
      <c r="K391" s="153">
        <v>3</v>
      </c>
      <c r="L391" s="154" t="str">
        <f>IF(ISERROR(VLOOKUP(K391,Eje_Pilar_Prop!$C$2:$E$104,2,FALSE))," ",VLOOKUP(K391,Eje_Pilar_Prop!$C$2:$E$104,2,FALSE))</f>
        <v>Igualdad y autonomía para una Bogotá incluyente</v>
      </c>
      <c r="M391" s="154" t="str">
        <f>IF(ISERROR(VLOOKUP(K391,Eje_Pilar_Prop!$C$2:$E$104,3,FALSE))," ",VLOOKUP(K391,Eje_Pilar_Prop!$C$2:$E$104,3,FALSE))</f>
        <v>Pilar 1 Igualdad de Calidad de Vida</v>
      </c>
      <c r="N391" s="155" t="s">
        <v>875</v>
      </c>
      <c r="O391" s="164">
        <v>53073524</v>
      </c>
      <c r="P391" s="150" t="s">
        <v>1001</v>
      </c>
      <c r="Q391" s="157">
        <v>18900000</v>
      </c>
      <c r="R391" s="158"/>
      <c r="S391" s="159"/>
      <c r="T391" s="160"/>
      <c r="U391" s="157"/>
      <c r="V391" s="161">
        <f t="shared" si="12"/>
        <v>18900000</v>
      </c>
      <c r="W391" s="162">
        <v>13300000</v>
      </c>
      <c r="X391" s="163">
        <v>44067</v>
      </c>
      <c r="Y391" s="163">
        <v>44069</v>
      </c>
      <c r="Z391" s="163">
        <v>44196</v>
      </c>
      <c r="AA391" s="145">
        <v>135</v>
      </c>
      <c r="AB391" s="145"/>
      <c r="AC391" s="145"/>
      <c r="AD391" s="164"/>
      <c r="AE391" s="165"/>
      <c r="AF391" s="163"/>
      <c r="AG391" s="157"/>
      <c r="AH391" s="146"/>
      <c r="AI391" s="146"/>
      <c r="AJ391" s="146" t="s">
        <v>1471</v>
      </c>
      <c r="AK391" s="146"/>
      <c r="AL391" s="166">
        <f t="shared" si="11"/>
        <v>0.70370370370370372</v>
      </c>
      <c r="AM391" s="177">
        <f>IF(SUMPRODUCT((A$14:A391=A391)*(B$14:B391=B391)*(D$14:D391=D391))&gt;1,0,1)</f>
        <v>1</v>
      </c>
      <c r="AN391" s="178"/>
      <c r="AO391" s="178"/>
      <c r="AP391" s="178"/>
      <c r="AQ391" s="178"/>
      <c r="AR391" s="178"/>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c r="CV391" s="178"/>
      <c r="CW391" s="178"/>
      <c r="CX391" s="178"/>
      <c r="CY391" s="178"/>
      <c r="CZ391" s="178"/>
      <c r="DA391" s="178"/>
      <c r="DB391" s="178"/>
      <c r="DC391" s="178"/>
      <c r="DD391" s="178"/>
      <c r="DE391" s="178"/>
      <c r="DF391" s="178"/>
      <c r="DG391" s="178"/>
      <c r="DH391" s="178"/>
      <c r="DI391" s="178"/>
      <c r="DJ391" s="178"/>
      <c r="DK391" s="178"/>
      <c r="DL391" s="178"/>
      <c r="DM391" s="178"/>
      <c r="DN391" s="178"/>
      <c r="DO391" s="178"/>
      <c r="DP391" s="178"/>
      <c r="DQ391" s="178"/>
      <c r="DR391" s="178"/>
      <c r="DS391" s="178"/>
      <c r="DT391" s="178"/>
      <c r="DU391" s="178"/>
      <c r="DV391" s="178"/>
      <c r="DW391" s="178"/>
      <c r="DX391" s="178"/>
      <c r="DY391" s="178"/>
      <c r="DZ391" s="178"/>
      <c r="EA391" s="178"/>
      <c r="EB391" s="178"/>
      <c r="EC391" s="178"/>
      <c r="ED391" s="178"/>
      <c r="EE391" s="178"/>
      <c r="EF391" s="178"/>
      <c r="EG391" s="178"/>
      <c r="EH391" s="178"/>
      <c r="EI391" s="178"/>
      <c r="EJ391" s="178"/>
      <c r="EK391" s="178"/>
      <c r="EL391" s="178"/>
      <c r="EM391" s="178"/>
      <c r="EN391" s="178"/>
      <c r="EO391" s="178"/>
      <c r="EP391" s="178"/>
      <c r="EQ391" s="178"/>
      <c r="ER391" s="178"/>
      <c r="ES391" s="178"/>
      <c r="ET391" s="178"/>
      <c r="EU391" s="178"/>
      <c r="EV391" s="178"/>
      <c r="EW391" s="178"/>
      <c r="EX391" s="178"/>
      <c r="EY391" s="178"/>
      <c r="EZ391" s="178"/>
      <c r="FA391" s="178"/>
      <c r="FB391" s="178"/>
      <c r="FC391" s="178"/>
      <c r="FD391" s="178"/>
      <c r="FE391" s="178"/>
      <c r="FF391" s="178"/>
      <c r="FG391" s="178"/>
      <c r="FH391" s="178"/>
      <c r="FI391" s="178"/>
      <c r="FJ391" s="178"/>
      <c r="FK391" s="178"/>
      <c r="FL391" s="178"/>
      <c r="FM391" s="178"/>
      <c r="FN391" s="178"/>
      <c r="FO391" s="178"/>
      <c r="FP391" s="178"/>
      <c r="FQ391" s="178"/>
      <c r="FR391" s="178"/>
      <c r="FS391" s="178"/>
      <c r="FT391" s="178"/>
      <c r="FU391" s="178"/>
      <c r="FV391" s="178"/>
    </row>
    <row r="392" spans="1:178" ht="45" customHeight="1" x14ac:dyDescent="0.25">
      <c r="A392" s="146">
        <v>3132020</v>
      </c>
      <c r="B392" s="145">
        <v>2020</v>
      </c>
      <c r="C392" s="144" t="s">
        <v>345</v>
      </c>
      <c r="D392" s="148" t="s">
        <v>1661</v>
      </c>
      <c r="E392" s="150" t="s">
        <v>137</v>
      </c>
      <c r="F392" s="148" t="s">
        <v>32</v>
      </c>
      <c r="G392" s="149" t="s">
        <v>158</v>
      </c>
      <c r="H392" s="150" t="s">
        <v>534</v>
      </c>
      <c r="I392" s="151" t="s">
        <v>132</v>
      </c>
      <c r="J392" s="152" t="s">
        <v>352</v>
      </c>
      <c r="K392" s="153">
        <v>11</v>
      </c>
      <c r="L392" s="154" t="str">
        <f>IF(ISERROR(VLOOKUP(K392,Eje_Pilar_Prop!$C$2:$E$104,2,FALSE))," ",VLOOKUP(K392,Eje_Pilar_Prop!$C$2:$E$104,2,FALSE))</f>
        <v>Mejores oportunidades para el desarrollo a través de la cultura, la recreación y el deporte</v>
      </c>
      <c r="M392" s="154" t="str">
        <f>IF(ISERROR(VLOOKUP(K392,Eje_Pilar_Prop!$C$2:$E$104,3,FALSE))," ",VLOOKUP(K392,Eje_Pilar_Prop!$C$2:$E$104,3,FALSE))</f>
        <v>Pilar 1 Igualdad de Calidad de Vida</v>
      </c>
      <c r="N392" s="155" t="s">
        <v>900</v>
      </c>
      <c r="O392" s="164">
        <v>52582158</v>
      </c>
      <c r="P392" s="150" t="s">
        <v>1172</v>
      </c>
      <c r="Q392" s="157">
        <v>28350000</v>
      </c>
      <c r="R392" s="158"/>
      <c r="S392" s="159"/>
      <c r="T392" s="160">
        <v>1</v>
      </c>
      <c r="U392" s="157">
        <v>3990000</v>
      </c>
      <c r="V392" s="161">
        <f t="shared" si="12"/>
        <v>32340000</v>
      </c>
      <c r="W392" s="162">
        <v>19950000</v>
      </c>
      <c r="X392" s="163">
        <v>44067</v>
      </c>
      <c r="Y392" s="163">
        <v>44069</v>
      </c>
      <c r="Z392" s="163">
        <v>44196</v>
      </c>
      <c r="AA392" s="145">
        <v>135</v>
      </c>
      <c r="AB392" s="145">
        <v>1</v>
      </c>
      <c r="AC392" s="145">
        <v>30</v>
      </c>
      <c r="AD392" s="164"/>
      <c r="AE392" s="165"/>
      <c r="AF392" s="163"/>
      <c r="AG392" s="157"/>
      <c r="AH392" s="146"/>
      <c r="AI392" s="146"/>
      <c r="AJ392" s="146" t="s">
        <v>1471</v>
      </c>
      <c r="AK392" s="146"/>
      <c r="AL392" s="166">
        <f t="shared" si="11"/>
        <v>0.61688311688311692</v>
      </c>
      <c r="AM392" s="177">
        <f>IF(SUMPRODUCT((A$14:A392=A392)*(B$14:B392=B392)*(D$14:D392=D392))&gt;1,0,1)</f>
        <v>1</v>
      </c>
      <c r="AN392" s="178"/>
      <c r="AO392" s="178"/>
      <c r="AP392" s="178"/>
      <c r="AQ392" s="178"/>
      <c r="AR392" s="178"/>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c r="CV392" s="178"/>
      <c r="CW392" s="178"/>
      <c r="CX392" s="178"/>
      <c r="CY392" s="178"/>
      <c r="CZ392" s="178"/>
      <c r="DA392" s="178"/>
      <c r="DB392" s="178"/>
      <c r="DC392" s="178"/>
      <c r="DD392" s="178"/>
      <c r="DE392" s="178"/>
      <c r="DF392" s="178"/>
      <c r="DG392" s="178"/>
      <c r="DH392" s="178"/>
      <c r="DI392" s="178"/>
      <c r="DJ392" s="178"/>
      <c r="DK392" s="178"/>
      <c r="DL392" s="178"/>
      <c r="DM392" s="178"/>
      <c r="DN392" s="178"/>
      <c r="DO392" s="178"/>
      <c r="DP392" s="178"/>
      <c r="DQ392" s="178"/>
      <c r="DR392" s="178"/>
      <c r="DS392" s="178"/>
      <c r="DT392" s="178"/>
      <c r="DU392" s="178"/>
      <c r="DV392" s="178"/>
      <c r="DW392" s="178"/>
      <c r="DX392" s="178"/>
      <c r="DY392" s="178"/>
      <c r="DZ392" s="178"/>
      <c r="EA392" s="178"/>
      <c r="EB392" s="178"/>
      <c r="EC392" s="178"/>
      <c r="ED392" s="178"/>
      <c r="EE392" s="178"/>
      <c r="EF392" s="178"/>
      <c r="EG392" s="178"/>
      <c r="EH392" s="178"/>
      <c r="EI392" s="178"/>
      <c r="EJ392" s="178"/>
      <c r="EK392" s="178"/>
      <c r="EL392" s="178"/>
      <c r="EM392" s="178"/>
      <c r="EN392" s="178"/>
      <c r="EO392" s="178"/>
      <c r="EP392" s="178"/>
      <c r="EQ392" s="178"/>
      <c r="ER392" s="178"/>
      <c r="ES392" s="178"/>
      <c r="ET392" s="178"/>
      <c r="EU392" s="178"/>
      <c r="EV392" s="178"/>
      <c r="EW392" s="178"/>
      <c r="EX392" s="178"/>
      <c r="EY392" s="178"/>
      <c r="EZ392" s="178"/>
      <c r="FA392" s="178"/>
      <c r="FB392" s="178"/>
      <c r="FC392" s="178"/>
      <c r="FD392" s="178"/>
      <c r="FE392" s="178"/>
      <c r="FF392" s="178"/>
      <c r="FG392" s="178"/>
      <c r="FH392" s="178"/>
      <c r="FI392" s="178"/>
      <c r="FJ392" s="178"/>
      <c r="FK392" s="178"/>
      <c r="FL392" s="178"/>
      <c r="FM392" s="178"/>
      <c r="FN392" s="178"/>
      <c r="FO392" s="178"/>
      <c r="FP392" s="178"/>
      <c r="FQ392" s="178"/>
      <c r="FR392" s="178"/>
      <c r="FS392" s="178"/>
      <c r="FT392" s="178"/>
      <c r="FU392" s="178"/>
      <c r="FV392" s="178"/>
    </row>
    <row r="393" spans="1:178" ht="45" customHeight="1" x14ac:dyDescent="0.25">
      <c r="A393" s="146">
        <v>3142020</v>
      </c>
      <c r="B393" s="145">
        <v>2020</v>
      </c>
      <c r="C393" s="144" t="s">
        <v>345</v>
      </c>
      <c r="D393" s="148" t="s">
        <v>1662</v>
      </c>
      <c r="E393" s="150" t="s">
        <v>137</v>
      </c>
      <c r="F393" s="148" t="s">
        <v>32</v>
      </c>
      <c r="G393" s="149" t="s">
        <v>158</v>
      </c>
      <c r="H393" s="150" t="s">
        <v>533</v>
      </c>
      <c r="I393" s="151" t="s">
        <v>132</v>
      </c>
      <c r="J393" s="152" t="s">
        <v>352</v>
      </c>
      <c r="K393" s="153">
        <v>45</v>
      </c>
      <c r="L393" s="154" t="str">
        <f>IF(ISERROR(VLOOKUP(K393,Eje_Pilar_Prop!$C$2:$E$104,2,FALSE))," ",VLOOKUP(K393,Eje_Pilar_Prop!$C$2:$E$104,2,FALSE))</f>
        <v>Gobernanza e influencia local, regional e internacional</v>
      </c>
      <c r="M393" s="154" t="str">
        <f>IF(ISERROR(VLOOKUP(K393,Eje_Pilar_Prop!$C$2:$E$104,3,FALSE))," ",VLOOKUP(K393,Eje_Pilar_Prop!$C$2:$E$104,3,FALSE))</f>
        <v>Eje Transversal 4 Gobierno Legitimo, Fortalecimiento Local y Eficiencia</v>
      </c>
      <c r="N393" s="155" t="s">
        <v>877</v>
      </c>
      <c r="O393" s="164">
        <v>52147698</v>
      </c>
      <c r="P393" s="150" t="s">
        <v>1173</v>
      </c>
      <c r="Q393" s="157">
        <v>29655000</v>
      </c>
      <c r="R393" s="158"/>
      <c r="S393" s="159"/>
      <c r="T393" s="160">
        <v>1</v>
      </c>
      <c r="U393" s="157">
        <v>4393333</v>
      </c>
      <c r="V393" s="161">
        <f t="shared" si="12"/>
        <v>34048333</v>
      </c>
      <c r="W393" s="162">
        <v>21088000</v>
      </c>
      <c r="X393" s="163">
        <v>44067</v>
      </c>
      <c r="Y393" s="163">
        <v>44068</v>
      </c>
      <c r="Z393" s="163">
        <v>44196</v>
      </c>
      <c r="AA393" s="145">
        <v>135</v>
      </c>
      <c r="AB393" s="145">
        <v>1</v>
      </c>
      <c r="AC393" s="145">
        <v>30</v>
      </c>
      <c r="AD393" s="164"/>
      <c r="AE393" s="165"/>
      <c r="AF393" s="163"/>
      <c r="AG393" s="157"/>
      <c r="AH393" s="146"/>
      <c r="AI393" s="146"/>
      <c r="AJ393" s="146" t="s">
        <v>1471</v>
      </c>
      <c r="AK393" s="146"/>
      <c r="AL393" s="166">
        <f t="shared" si="11"/>
        <v>0.61935484477316405</v>
      </c>
      <c r="AM393" s="177">
        <f>IF(SUMPRODUCT((A$14:A393=A393)*(B$14:B393=B393)*(D$14:D393=D393))&gt;1,0,1)</f>
        <v>1</v>
      </c>
      <c r="AN393" s="178"/>
      <c r="AO393" s="178"/>
      <c r="AP393" s="178"/>
      <c r="AQ393" s="178"/>
      <c r="AR393" s="178"/>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c r="CV393" s="178"/>
      <c r="CW393" s="178"/>
      <c r="CX393" s="178"/>
      <c r="CY393" s="178"/>
      <c r="CZ393" s="178"/>
      <c r="DA393" s="178"/>
      <c r="DB393" s="178"/>
      <c r="DC393" s="178"/>
      <c r="DD393" s="178"/>
      <c r="DE393" s="178"/>
      <c r="DF393" s="178"/>
      <c r="DG393" s="178"/>
      <c r="DH393" s="178"/>
      <c r="DI393" s="178"/>
      <c r="DJ393" s="178"/>
      <c r="DK393" s="178"/>
      <c r="DL393" s="178"/>
      <c r="DM393" s="178"/>
      <c r="DN393" s="178"/>
      <c r="DO393" s="178"/>
      <c r="DP393" s="178"/>
      <c r="DQ393" s="178"/>
      <c r="DR393" s="178"/>
      <c r="DS393" s="178"/>
      <c r="DT393" s="178"/>
      <c r="DU393" s="178"/>
      <c r="DV393" s="178"/>
      <c r="DW393" s="178"/>
      <c r="DX393" s="178"/>
      <c r="DY393" s="178"/>
      <c r="DZ393" s="178"/>
      <c r="EA393" s="178"/>
      <c r="EB393" s="178"/>
      <c r="EC393" s="178"/>
      <c r="ED393" s="178"/>
      <c r="EE393" s="178"/>
      <c r="EF393" s="178"/>
      <c r="EG393" s="178"/>
      <c r="EH393" s="178"/>
      <c r="EI393" s="178"/>
      <c r="EJ393" s="178"/>
      <c r="EK393" s="178"/>
      <c r="EL393" s="178"/>
      <c r="EM393" s="178"/>
      <c r="EN393" s="178"/>
      <c r="EO393" s="178"/>
      <c r="EP393" s="178"/>
      <c r="EQ393" s="178"/>
      <c r="ER393" s="178"/>
      <c r="ES393" s="178"/>
      <c r="ET393" s="178"/>
      <c r="EU393" s="178"/>
      <c r="EV393" s="178"/>
      <c r="EW393" s="178"/>
      <c r="EX393" s="178"/>
      <c r="EY393" s="178"/>
      <c r="EZ393" s="178"/>
      <c r="FA393" s="178"/>
      <c r="FB393" s="178"/>
      <c r="FC393" s="178"/>
      <c r="FD393" s="178"/>
      <c r="FE393" s="178"/>
      <c r="FF393" s="178"/>
      <c r="FG393" s="178"/>
      <c r="FH393" s="178"/>
      <c r="FI393" s="178"/>
      <c r="FJ393" s="178"/>
      <c r="FK393" s="178"/>
      <c r="FL393" s="178"/>
      <c r="FM393" s="178"/>
      <c r="FN393" s="178"/>
      <c r="FO393" s="178"/>
      <c r="FP393" s="178"/>
      <c r="FQ393" s="178"/>
      <c r="FR393" s="178"/>
      <c r="FS393" s="178"/>
      <c r="FT393" s="178"/>
      <c r="FU393" s="178"/>
      <c r="FV393" s="178"/>
    </row>
    <row r="394" spans="1:178" ht="45" customHeight="1" x14ac:dyDescent="0.25">
      <c r="A394" s="146">
        <v>3152020</v>
      </c>
      <c r="B394" s="145">
        <v>2020</v>
      </c>
      <c r="C394" s="144" t="s">
        <v>345</v>
      </c>
      <c r="D394" s="148" t="s">
        <v>1663</v>
      </c>
      <c r="E394" s="150" t="s">
        <v>137</v>
      </c>
      <c r="F394" s="148" t="s">
        <v>32</v>
      </c>
      <c r="G394" s="149" t="s">
        <v>158</v>
      </c>
      <c r="H394" s="150" t="s">
        <v>532</v>
      </c>
      <c r="I394" s="151" t="s">
        <v>132</v>
      </c>
      <c r="J394" s="152" t="s">
        <v>352</v>
      </c>
      <c r="K394" s="153">
        <v>18</v>
      </c>
      <c r="L394" s="154" t="str">
        <f>IF(ISERROR(VLOOKUP(K394,Eje_Pilar_Prop!$C$2:$E$104,2,FALSE))," ",VLOOKUP(K394,Eje_Pilar_Prop!$C$2:$E$104,2,FALSE))</f>
        <v>Mejor movilidad para todos</v>
      </c>
      <c r="M394" s="154" t="str">
        <f>IF(ISERROR(VLOOKUP(K394,Eje_Pilar_Prop!$C$2:$E$104,3,FALSE))," ",VLOOKUP(K394,Eje_Pilar_Prop!$C$2:$E$104,3,FALSE))</f>
        <v>Pilar 2 Democracía Urbana</v>
      </c>
      <c r="N394" s="155" t="s">
        <v>885</v>
      </c>
      <c r="O394" s="164" t="s">
        <v>1669</v>
      </c>
      <c r="P394" s="150" t="s">
        <v>1174</v>
      </c>
      <c r="Q394" s="157">
        <v>24500000</v>
      </c>
      <c r="R394" s="158"/>
      <c r="S394" s="159"/>
      <c r="T394" s="160"/>
      <c r="U394" s="157"/>
      <c r="V394" s="161">
        <f t="shared" si="12"/>
        <v>24500000</v>
      </c>
      <c r="W394" s="162">
        <v>13840641</v>
      </c>
      <c r="X394" s="163">
        <v>44067</v>
      </c>
      <c r="Y394" s="163">
        <v>44069</v>
      </c>
      <c r="Z394" s="163">
        <v>44129</v>
      </c>
      <c r="AA394" s="145">
        <v>60</v>
      </c>
      <c r="AB394" s="145"/>
      <c r="AC394" s="145"/>
      <c r="AD394" s="164"/>
      <c r="AE394" s="165"/>
      <c r="AF394" s="163"/>
      <c r="AG394" s="157"/>
      <c r="AH394" s="146"/>
      <c r="AI394" s="146"/>
      <c r="AJ394" s="146" t="s">
        <v>1471</v>
      </c>
      <c r="AK394" s="146"/>
      <c r="AL394" s="166">
        <f t="shared" si="11"/>
        <v>0.5649241224489796</v>
      </c>
      <c r="AM394" s="177">
        <f>IF(SUMPRODUCT((A$14:A394=A394)*(B$14:B394=B394)*(D$14:D394=D394))&gt;1,0,1)</f>
        <v>1</v>
      </c>
      <c r="AN394" s="178"/>
      <c r="AO394" s="178"/>
      <c r="AP394" s="178"/>
      <c r="AQ394" s="178"/>
      <c r="AR394" s="178"/>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c r="CV394" s="178"/>
      <c r="CW394" s="178"/>
      <c r="CX394" s="178"/>
      <c r="CY394" s="178"/>
      <c r="CZ394" s="178"/>
      <c r="DA394" s="178"/>
      <c r="DB394" s="178"/>
      <c r="DC394" s="178"/>
      <c r="DD394" s="178"/>
      <c r="DE394" s="178"/>
      <c r="DF394" s="178"/>
      <c r="DG394" s="178"/>
      <c r="DH394" s="178"/>
      <c r="DI394" s="178"/>
      <c r="DJ394" s="178"/>
      <c r="DK394" s="178"/>
      <c r="DL394" s="178"/>
      <c r="DM394" s="178"/>
      <c r="DN394" s="178"/>
      <c r="DO394" s="178"/>
      <c r="DP394" s="178"/>
      <c r="DQ394" s="178"/>
      <c r="DR394" s="178"/>
      <c r="DS394" s="178"/>
      <c r="DT394" s="178"/>
      <c r="DU394" s="178"/>
      <c r="DV394" s="178"/>
      <c r="DW394" s="178"/>
      <c r="DX394" s="178"/>
      <c r="DY394" s="178"/>
      <c r="DZ394" s="178"/>
      <c r="EA394" s="178"/>
      <c r="EB394" s="178"/>
      <c r="EC394" s="178"/>
      <c r="ED394" s="178"/>
      <c r="EE394" s="178"/>
      <c r="EF394" s="178"/>
      <c r="EG394" s="178"/>
      <c r="EH394" s="178"/>
      <c r="EI394" s="178"/>
      <c r="EJ394" s="178"/>
      <c r="EK394" s="178"/>
      <c r="EL394" s="178"/>
      <c r="EM394" s="178"/>
      <c r="EN394" s="178"/>
      <c r="EO394" s="178"/>
      <c r="EP394" s="178"/>
      <c r="EQ394" s="178"/>
      <c r="ER394" s="178"/>
      <c r="ES394" s="178"/>
      <c r="ET394" s="178"/>
      <c r="EU394" s="178"/>
      <c r="EV394" s="178"/>
      <c r="EW394" s="178"/>
      <c r="EX394" s="178"/>
      <c r="EY394" s="178"/>
      <c r="EZ394" s="178"/>
      <c r="FA394" s="178"/>
      <c r="FB394" s="178"/>
      <c r="FC394" s="178"/>
      <c r="FD394" s="178"/>
      <c r="FE394" s="178"/>
      <c r="FF394" s="178"/>
      <c r="FG394" s="178"/>
      <c r="FH394" s="178"/>
      <c r="FI394" s="178"/>
      <c r="FJ394" s="178"/>
      <c r="FK394" s="178"/>
      <c r="FL394" s="178"/>
      <c r="FM394" s="178"/>
      <c r="FN394" s="178"/>
      <c r="FO394" s="178"/>
      <c r="FP394" s="178"/>
      <c r="FQ394" s="178"/>
      <c r="FR394" s="178"/>
      <c r="FS394" s="178"/>
      <c r="FT394" s="178"/>
      <c r="FU394" s="178"/>
      <c r="FV394" s="178"/>
    </row>
    <row r="395" spans="1:178" ht="45" customHeight="1" x14ac:dyDescent="0.25">
      <c r="A395" s="146">
        <v>3162020</v>
      </c>
      <c r="B395" s="145">
        <v>2020</v>
      </c>
      <c r="C395" s="144" t="s">
        <v>345</v>
      </c>
      <c r="D395" s="148" t="s">
        <v>1664</v>
      </c>
      <c r="E395" s="150" t="s">
        <v>137</v>
      </c>
      <c r="F395" s="148" t="s">
        <v>32</v>
      </c>
      <c r="G395" s="149" t="s">
        <v>158</v>
      </c>
      <c r="H395" s="150" t="s">
        <v>531</v>
      </c>
      <c r="I395" s="151" t="s">
        <v>132</v>
      </c>
      <c r="J395" s="152" t="s">
        <v>352</v>
      </c>
      <c r="K395" s="153">
        <v>45</v>
      </c>
      <c r="L395" s="154" t="str">
        <f>IF(ISERROR(VLOOKUP(K395,Eje_Pilar_Prop!$C$2:$E$104,2,FALSE))," ",VLOOKUP(K395,Eje_Pilar_Prop!$C$2:$E$104,2,FALSE))</f>
        <v>Gobernanza e influencia local, regional e internacional</v>
      </c>
      <c r="M395" s="154" t="str">
        <f>IF(ISERROR(VLOOKUP(K395,Eje_Pilar_Prop!$C$2:$E$104,3,FALSE))," ",VLOOKUP(K395,Eje_Pilar_Prop!$C$2:$E$104,3,FALSE))</f>
        <v>Eje Transversal 4 Gobierno Legitimo, Fortalecimiento Local y Eficiencia</v>
      </c>
      <c r="N395" s="155" t="s">
        <v>877</v>
      </c>
      <c r="O395" s="164">
        <v>1032376922</v>
      </c>
      <c r="P395" s="150" t="s">
        <v>951</v>
      </c>
      <c r="Q395" s="157">
        <v>18900000</v>
      </c>
      <c r="R395" s="158"/>
      <c r="S395" s="159"/>
      <c r="T395" s="160"/>
      <c r="U395" s="157"/>
      <c r="V395" s="161">
        <f t="shared" si="12"/>
        <v>18900000</v>
      </c>
      <c r="W395" s="162">
        <v>11760000</v>
      </c>
      <c r="X395" s="163">
        <v>44067</v>
      </c>
      <c r="Y395" s="163">
        <v>44081</v>
      </c>
      <c r="Z395" s="163">
        <v>44196</v>
      </c>
      <c r="AA395" s="145">
        <v>135</v>
      </c>
      <c r="AB395" s="145"/>
      <c r="AC395" s="145"/>
      <c r="AD395" s="164"/>
      <c r="AE395" s="165"/>
      <c r="AF395" s="163"/>
      <c r="AG395" s="157"/>
      <c r="AH395" s="146"/>
      <c r="AI395" s="146"/>
      <c r="AJ395" s="146" t="s">
        <v>1471</v>
      </c>
      <c r="AK395" s="146"/>
      <c r="AL395" s="166">
        <f t="shared" si="11"/>
        <v>0.62222222222222223</v>
      </c>
      <c r="AM395" s="177">
        <f>IF(SUMPRODUCT((A$14:A395=A395)*(B$14:B395=B395)*(D$14:D395=D395))&gt;1,0,1)</f>
        <v>1</v>
      </c>
      <c r="AN395" s="178"/>
      <c r="AO395" s="178"/>
      <c r="AP395" s="178"/>
      <c r="AQ395" s="178"/>
      <c r="AR395" s="178"/>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c r="CV395" s="178"/>
      <c r="CW395" s="178"/>
      <c r="CX395" s="178"/>
      <c r="CY395" s="178"/>
      <c r="CZ395" s="178"/>
      <c r="DA395" s="178"/>
      <c r="DB395" s="178"/>
      <c r="DC395" s="178"/>
      <c r="DD395" s="178"/>
      <c r="DE395" s="178"/>
      <c r="DF395" s="178"/>
      <c r="DG395" s="178"/>
      <c r="DH395" s="178"/>
      <c r="DI395" s="178"/>
      <c r="DJ395" s="178"/>
      <c r="DK395" s="178"/>
      <c r="DL395" s="178"/>
      <c r="DM395" s="178"/>
      <c r="DN395" s="178"/>
      <c r="DO395" s="178"/>
      <c r="DP395" s="178"/>
      <c r="DQ395" s="178"/>
      <c r="DR395" s="178"/>
      <c r="DS395" s="178"/>
      <c r="DT395" s="178"/>
      <c r="DU395" s="178"/>
      <c r="DV395" s="178"/>
      <c r="DW395" s="178"/>
      <c r="DX395" s="178"/>
      <c r="DY395" s="178"/>
      <c r="DZ395" s="178"/>
      <c r="EA395" s="178"/>
      <c r="EB395" s="178"/>
      <c r="EC395" s="178"/>
      <c r="ED395" s="178"/>
      <c r="EE395" s="178"/>
      <c r="EF395" s="178"/>
      <c r="EG395" s="178"/>
      <c r="EH395" s="178"/>
      <c r="EI395" s="178"/>
      <c r="EJ395" s="178"/>
      <c r="EK395" s="178"/>
      <c r="EL395" s="178"/>
      <c r="EM395" s="178"/>
      <c r="EN395" s="178"/>
      <c r="EO395" s="178"/>
      <c r="EP395" s="178"/>
      <c r="EQ395" s="178"/>
      <c r="ER395" s="178"/>
      <c r="ES395" s="178"/>
      <c r="ET395" s="178"/>
      <c r="EU395" s="178"/>
      <c r="EV395" s="178"/>
      <c r="EW395" s="178"/>
      <c r="EX395" s="178"/>
      <c r="EY395" s="178"/>
      <c r="EZ395" s="178"/>
      <c r="FA395" s="178"/>
      <c r="FB395" s="178"/>
      <c r="FC395" s="178"/>
      <c r="FD395" s="178"/>
      <c r="FE395" s="178"/>
      <c r="FF395" s="178"/>
      <c r="FG395" s="178"/>
      <c r="FH395" s="178"/>
      <c r="FI395" s="178"/>
      <c r="FJ395" s="178"/>
      <c r="FK395" s="178"/>
      <c r="FL395" s="178"/>
      <c r="FM395" s="178"/>
      <c r="FN395" s="178"/>
      <c r="FO395" s="178"/>
      <c r="FP395" s="178"/>
      <c r="FQ395" s="178"/>
      <c r="FR395" s="178"/>
      <c r="FS395" s="178"/>
      <c r="FT395" s="178"/>
      <c r="FU395" s="178"/>
      <c r="FV395" s="178"/>
    </row>
    <row r="396" spans="1:178" ht="45" customHeight="1" x14ac:dyDescent="0.25">
      <c r="A396" s="146">
        <v>3172020</v>
      </c>
      <c r="B396" s="145">
        <v>2020</v>
      </c>
      <c r="C396" s="144" t="s">
        <v>345</v>
      </c>
      <c r="D396" s="148" t="s">
        <v>1665</v>
      </c>
      <c r="E396" s="150" t="s">
        <v>137</v>
      </c>
      <c r="F396" s="148" t="s">
        <v>32</v>
      </c>
      <c r="G396" s="149" t="s">
        <v>158</v>
      </c>
      <c r="H396" s="150" t="s">
        <v>530</v>
      </c>
      <c r="I396" s="151" t="s">
        <v>132</v>
      </c>
      <c r="J396" s="152" t="s">
        <v>352</v>
      </c>
      <c r="K396" s="153">
        <v>45</v>
      </c>
      <c r="L396" s="154" t="str">
        <f>IF(ISERROR(VLOOKUP(K396,Eje_Pilar_Prop!$C$2:$E$104,2,FALSE))," ",VLOOKUP(K396,Eje_Pilar_Prop!$C$2:$E$104,2,FALSE))</f>
        <v>Gobernanza e influencia local, regional e internacional</v>
      </c>
      <c r="M396" s="154" t="str">
        <f>IF(ISERROR(VLOOKUP(K396,Eje_Pilar_Prop!$C$2:$E$104,3,FALSE))," ",VLOOKUP(K396,Eje_Pilar_Prop!$C$2:$E$104,3,FALSE))</f>
        <v>Eje Transversal 4 Gobierno Legitimo, Fortalecimiento Local y Eficiencia</v>
      </c>
      <c r="N396" s="155" t="s">
        <v>877</v>
      </c>
      <c r="O396" s="164">
        <v>55170922</v>
      </c>
      <c r="P396" s="150" t="s">
        <v>956</v>
      </c>
      <c r="Q396" s="157">
        <v>28350000</v>
      </c>
      <c r="R396" s="158"/>
      <c r="S396" s="159"/>
      <c r="T396" s="160"/>
      <c r="U396" s="157"/>
      <c r="V396" s="161">
        <f t="shared" si="12"/>
        <v>28350000</v>
      </c>
      <c r="W396" s="162">
        <v>19950000</v>
      </c>
      <c r="X396" s="163">
        <v>44067</v>
      </c>
      <c r="Y396" s="163">
        <v>44069</v>
      </c>
      <c r="Z396" s="163">
        <v>44196</v>
      </c>
      <c r="AA396" s="145">
        <v>135</v>
      </c>
      <c r="AB396" s="145"/>
      <c r="AC396" s="145"/>
      <c r="AD396" s="164"/>
      <c r="AE396" s="165"/>
      <c r="AF396" s="163"/>
      <c r="AG396" s="157"/>
      <c r="AH396" s="146"/>
      <c r="AI396" s="146"/>
      <c r="AJ396" s="146" t="s">
        <v>1471</v>
      </c>
      <c r="AK396" s="146"/>
      <c r="AL396" s="166">
        <f t="shared" si="11"/>
        <v>0.70370370370370372</v>
      </c>
      <c r="AM396" s="177">
        <f>IF(SUMPRODUCT((A$14:A396=A396)*(B$14:B396=B396)*(D$14:D396=D396))&gt;1,0,1)</f>
        <v>1</v>
      </c>
      <c r="AN396" s="178"/>
      <c r="AO396" s="178"/>
      <c r="AP396" s="178"/>
      <c r="AQ396" s="178"/>
      <c r="AR396" s="178"/>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c r="CV396" s="178"/>
      <c r="CW396" s="178"/>
      <c r="CX396" s="178"/>
      <c r="CY396" s="178"/>
      <c r="CZ396" s="178"/>
      <c r="DA396" s="178"/>
      <c r="DB396" s="178"/>
      <c r="DC396" s="178"/>
      <c r="DD396" s="178"/>
      <c r="DE396" s="178"/>
      <c r="DF396" s="178"/>
      <c r="DG396" s="178"/>
      <c r="DH396" s="178"/>
      <c r="DI396" s="178"/>
      <c r="DJ396" s="178"/>
      <c r="DK396" s="178"/>
      <c r="DL396" s="178"/>
      <c r="DM396" s="178"/>
      <c r="DN396" s="178"/>
      <c r="DO396" s="178"/>
      <c r="DP396" s="178"/>
      <c r="DQ396" s="178"/>
      <c r="DR396" s="178"/>
      <c r="DS396" s="178"/>
      <c r="DT396" s="178"/>
      <c r="DU396" s="178"/>
      <c r="DV396" s="178"/>
      <c r="DW396" s="178"/>
      <c r="DX396" s="178"/>
      <c r="DY396" s="178"/>
      <c r="DZ396" s="178"/>
      <c r="EA396" s="178"/>
      <c r="EB396" s="178"/>
      <c r="EC396" s="178"/>
      <c r="ED396" s="178"/>
      <c r="EE396" s="178"/>
      <c r="EF396" s="178"/>
      <c r="EG396" s="178"/>
      <c r="EH396" s="178"/>
      <c r="EI396" s="178"/>
      <c r="EJ396" s="178"/>
      <c r="EK396" s="178"/>
      <c r="EL396" s="178"/>
      <c r="EM396" s="178"/>
      <c r="EN396" s="178"/>
      <c r="EO396" s="178"/>
      <c r="EP396" s="178"/>
      <c r="EQ396" s="178"/>
      <c r="ER396" s="178"/>
      <c r="ES396" s="178"/>
      <c r="ET396" s="178"/>
      <c r="EU396" s="178"/>
      <c r="EV396" s="178"/>
      <c r="EW396" s="178"/>
      <c r="EX396" s="178"/>
      <c r="EY396" s="178"/>
      <c r="EZ396" s="178"/>
      <c r="FA396" s="178"/>
      <c r="FB396" s="178"/>
      <c r="FC396" s="178"/>
      <c r="FD396" s="178"/>
      <c r="FE396" s="178"/>
      <c r="FF396" s="178"/>
      <c r="FG396" s="178"/>
      <c r="FH396" s="178"/>
      <c r="FI396" s="178"/>
      <c r="FJ396" s="178"/>
      <c r="FK396" s="178"/>
      <c r="FL396" s="178"/>
      <c r="FM396" s="178"/>
      <c r="FN396" s="178"/>
      <c r="FO396" s="178"/>
      <c r="FP396" s="178"/>
      <c r="FQ396" s="178"/>
      <c r="FR396" s="178"/>
      <c r="FS396" s="178"/>
      <c r="FT396" s="178"/>
      <c r="FU396" s="178"/>
      <c r="FV396" s="178"/>
    </row>
    <row r="397" spans="1:178" ht="45" customHeight="1" x14ac:dyDescent="0.25">
      <c r="A397" s="146">
        <v>3182020</v>
      </c>
      <c r="B397" s="145">
        <v>2020</v>
      </c>
      <c r="C397" s="144" t="s">
        <v>345</v>
      </c>
      <c r="D397" s="148" t="s">
        <v>1666</v>
      </c>
      <c r="E397" s="150" t="s">
        <v>137</v>
      </c>
      <c r="F397" s="148" t="s">
        <v>32</v>
      </c>
      <c r="G397" s="149" t="s">
        <v>158</v>
      </c>
      <c r="H397" s="150" t="s">
        <v>529</v>
      </c>
      <c r="I397" s="151" t="s">
        <v>132</v>
      </c>
      <c r="J397" s="152" t="s">
        <v>352</v>
      </c>
      <c r="K397" s="153">
        <v>45</v>
      </c>
      <c r="L397" s="154" t="str">
        <f>IF(ISERROR(VLOOKUP(K397,Eje_Pilar_Prop!$C$2:$E$104,2,FALSE))," ",VLOOKUP(K397,Eje_Pilar_Prop!$C$2:$E$104,2,FALSE))</f>
        <v>Gobernanza e influencia local, regional e internacional</v>
      </c>
      <c r="M397" s="154" t="str">
        <f>IF(ISERROR(VLOOKUP(K397,Eje_Pilar_Prop!$C$2:$E$104,3,FALSE))," ",VLOOKUP(K397,Eje_Pilar_Prop!$C$2:$E$104,3,FALSE))</f>
        <v>Eje Transversal 4 Gobierno Legitimo, Fortalecimiento Local y Eficiencia</v>
      </c>
      <c r="N397" s="155" t="s">
        <v>877</v>
      </c>
      <c r="O397" s="164">
        <v>79352706</v>
      </c>
      <c r="P397" s="150" t="s">
        <v>1033</v>
      </c>
      <c r="Q397" s="157">
        <v>31500000</v>
      </c>
      <c r="R397" s="158"/>
      <c r="S397" s="159"/>
      <c r="T397" s="160"/>
      <c r="U397" s="157"/>
      <c r="V397" s="161">
        <f t="shared" si="12"/>
        <v>31500000</v>
      </c>
      <c r="W397" s="162">
        <v>0</v>
      </c>
      <c r="X397" s="163">
        <v>44067</v>
      </c>
      <c r="Y397" s="163">
        <v>44069</v>
      </c>
      <c r="Z397" s="163">
        <v>44196</v>
      </c>
      <c r="AA397" s="145">
        <v>150</v>
      </c>
      <c r="AB397" s="145"/>
      <c r="AC397" s="145"/>
      <c r="AD397" s="164"/>
      <c r="AE397" s="165"/>
      <c r="AF397" s="163"/>
      <c r="AG397" s="157"/>
      <c r="AH397" s="146"/>
      <c r="AI397" s="146"/>
      <c r="AJ397" s="146" t="s">
        <v>1471</v>
      </c>
      <c r="AK397" s="146"/>
      <c r="AL397" s="166">
        <f t="shared" si="11"/>
        <v>0</v>
      </c>
      <c r="AM397" s="177">
        <f>IF(SUMPRODUCT((A$14:A397=A397)*(B$14:B397=B397)*(D$14:D397=D397))&gt;1,0,1)</f>
        <v>1</v>
      </c>
      <c r="AN397" s="178"/>
      <c r="AO397" s="178"/>
      <c r="AP397" s="178"/>
      <c r="AQ397" s="178"/>
      <c r="AR397" s="178"/>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c r="CV397" s="178"/>
      <c r="CW397" s="178"/>
      <c r="CX397" s="178"/>
      <c r="CY397" s="178"/>
      <c r="CZ397" s="178"/>
      <c r="DA397" s="178"/>
      <c r="DB397" s="178"/>
      <c r="DC397" s="178"/>
      <c r="DD397" s="178"/>
      <c r="DE397" s="178"/>
      <c r="DF397" s="178"/>
      <c r="DG397" s="178"/>
      <c r="DH397" s="178"/>
      <c r="DI397" s="178"/>
      <c r="DJ397" s="178"/>
      <c r="DK397" s="178"/>
      <c r="DL397" s="178"/>
      <c r="DM397" s="178"/>
      <c r="DN397" s="178"/>
      <c r="DO397" s="178"/>
      <c r="DP397" s="178"/>
      <c r="DQ397" s="178"/>
      <c r="DR397" s="178"/>
      <c r="DS397" s="178"/>
      <c r="DT397" s="178"/>
      <c r="DU397" s="178"/>
      <c r="DV397" s="178"/>
      <c r="DW397" s="178"/>
      <c r="DX397" s="178"/>
      <c r="DY397" s="178"/>
      <c r="DZ397" s="178"/>
      <c r="EA397" s="178"/>
      <c r="EB397" s="178"/>
      <c r="EC397" s="178"/>
      <c r="ED397" s="178"/>
      <c r="EE397" s="178"/>
      <c r="EF397" s="178"/>
      <c r="EG397" s="178"/>
      <c r="EH397" s="178"/>
      <c r="EI397" s="178"/>
      <c r="EJ397" s="178"/>
      <c r="EK397" s="178"/>
      <c r="EL397" s="178"/>
      <c r="EM397" s="178"/>
      <c r="EN397" s="178"/>
      <c r="EO397" s="178"/>
      <c r="EP397" s="178"/>
      <c r="EQ397" s="178"/>
      <c r="ER397" s="178"/>
      <c r="ES397" s="178"/>
      <c r="ET397" s="178"/>
      <c r="EU397" s="178"/>
      <c r="EV397" s="178"/>
      <c r="EW397" s="178"/>
      <c r="EX397" s="178"/>
      <c r="EY397" s="178"/>
      <c r="EZ397" s="178"/>
      <c r="FA397" s="178"/>
      <c r="FB397" s="178"/>
      <c r="FC397" s="178"/>
      <c r="FD397" s="178"/>
      <c r="FE397" s="178"/>
      <c r="FF397" s="178"/>
      <c r="FG397" s="178"/>
      <c r="FH397" s="178"/>
      <c r="FI397" s="178"/>
      <c r="FJ397" s="178"/>
      <c r="FK397" s="178"/>
      <c r="FL397" s="178"/>
      <c r="FM397" s="178"/>
      <c r="FN397" s="178"/>
      <c r="FO397" s="178"/>
      <c r="FP397" s="178"/>
      <c r="FQ397" s="178"/>
      <c r="FR397" s="178"/>
      <c r="FS397" s="178"/>
      <c r="FT397" s="178"/>
      <c r="FU397" s="178"/>
      <c r="FV397" s="178"/>
    </row>
    <row r="398" spans="1:178" ht="45" customHeight="1" x14ac:dyDescent="0.25">
      <c r="A398" s="146">
        <v>3202020</v>
      </c>
      <c r="B398" s="145">
        <v>2020</v>
      </c>
      <c r="C398" s="144" t="s">
        <v>344</v>
      </c>
      <c r="D398" s="148" t="s">
        <v>1538</v>
      </c>
      <c r="E398" s="147" t="s">
        <v>147</v>
      </c>
      <c r="F398" s="148" t="s">
        <v>32</v>
      </c>
      <c r="G398" s="149" t="s">
        <v>147</v>
      </c>
      <c r="H398" s="150" t="s">
        <v>528</v>
      </c>
      <c r="I398" s="151" t="s">
        <v>132</v>
      </c>
      <c r="J398" s="152" t="s">
        <v>352</v>
      </c>
      <c r="K398" s="153">
        <v>45</v>
      </c>
      <c r="L398" s="154" t="str">
        <f>IF(ISERROR(VLOOKUP(K398,Eje_Pilar_Prop!$C$2:$E$104,2,FALSE))," ",VLOOKUP(K398,Eje_Pilar_Prop!$C$2:$E$104,2,FALSE))</f>
        <v>Gobernanza e influencia local, regional e internacional</v>
      </c>
      <c r="M398" s="154" t="str">
        <f>IF(ISERROR(VLOOKUP(K398,Eje_Pilar_Prop!$C$2:$E$104,3,FALSE))," ",VLOOKUP(K398,Eje_Pilar_Prop!$C$2:$E$104,3,FALSE))</f>
        <v>Eje Transversal 4 Gobierno Legitimo, Fortalecimiento Local y Eficiencia</v>
      </c>
      <c r="N398" s="155" t="s">
        <v>876</v>
      </c>
      <c r="O398" s="164">
        <v>900413030</v>
      </c>
      <c r="P398" s="150" t="s">
        <v>1175</v>
      </c>
      <c r="Q398" s="157">
        <v>1708695652</v>
      </c>
      <c r="R398" s="158"/>
      <c r="S398" s="159"/>
      <c r="T398" s="160"/>
      <c r="U398" s="157"/>
      <c r="V398" s="161">
        <f t="shared" si="12"/>
        <v>1708695652</v>
      </c>
      <c r="W398" s="162">
        <v>1708695652</v>
      </c>
      <c r="X398" s="163">
        <v>44068</v>
      </c>
      <c r="Y398" s="163">
        <v>44084</v>
      </c>
      <c r="Z398" s="163">
        <v>44530</v>
      </c>
      <c r="AA398" s="145">
        <v>450</v>
      </c>
      <c r="AB398" s="145"/>
      <c r="AC398" s="145"/>
      <c r="AD398" s="164"/>
      <c r="AE398" s="165"/>
      <c r="AF398" s="163"/>
      <c r="AG398" s="157"/>
      <c r="AH398" s="146"/>
      <c r="AI398" s="146" t="s">
        <v>1471</v>
      </c>
      <c r="AJ398" s="146"/>
      <c r="AK398" s="146"/>
      <c r="AL398" s="166">
        <f t="shared" si="11"/>
        <v>1</v>
      </c>
      <c r="AM398" s="177">
        <v>1</v>
      </c>
      <c r="AN398" s="178"/>
      <c r="AO398" s="178"/>
      <c r="AP398" s="178"/>
      <c r="AQ398" s="178"/>
      <c r="AR398" s="178"/>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c r="CV398" s="178"/>
      <c r="CW398" s="178"/>
      <c r="CX398" s="178"/>
      <c r="CY398" s="178"/>
      <c r="CZ398" s="178"/>
      <c r="DA398" s="178"/>
      <c r="DB398" s="178"/>
      <c r="DC398" s="178"/>
      <c r="DD398" s="178"/>
      <c r="DE398" s="178"/>
      <c r="DF398" s="178"/>
      <c r="DG398" s="178"/>
      <c r="DH398" s="178"/>
      <c r="DI398" s="178"/>
      <c r="DJ398" s="178"/>
      <c r="DK398" s="178"/>
      <c r="DL398" s="178"/>
      <c r="DM398" s="178"/>
      <c r="DN398" s="178"/>
      <c r="DO398" s="178"/>
      <c r="DP398" s="178"/>
      <c r="DQ398" s="178"/>
      <c r="DR398" s="178"/>
      <c r="DS398" s="178"/>
      <c r="DT398" s="178"/>
      <c r="DU398" s="178"/>
      <c r="DV398" s="178"/>
      <c r="DW398" s="178"/>
      <c r="DX398" s="178"/>
      <c r="DY398" s="178"/>
      <c r="DZ398" s="178"/>
      <c r="EA398" s="178"/>
      <c r="EB398" s="178"/>
      <c r="EC398" s="178"/>
      <c r="ED398" s="178"/>
      <c r="EE398" s="178"/>
      <c r="EF398" s="178"/>
      <c r="EG398" s="178"/>
      <c r="EH398" s="178"/>
      <c r="EI398" s="178"/>
      <c r="EJ398" s="178"/>
      <c r="EK398" s="178"/>
      <c r="EL398" s="178"/>
      <c r="EM398" s="178"/>
      <c r="EN398" s="178"/>
      <c r="EO398" s="178"/>
      <c r="EP398" s="178"/>
      <c r="EQ398" s="178"/>
      <c r="ER398" s="178"/>
      <c r="ES398" s="178"/>
      <c r="ET398" s="178"/>
      <c r="EU398" s="178"/>
      <c r="EV398" s="178"/>
      <c r="EW398" s="178"/>
      <c r="EX398" s="178"/>
      <c r="EY398" s="178"/>
      <c r="EZ398" s="178"/>
      <c r="FA398" s="178"/>
      <c r="FB398" s="178"/>
      <c r="FC398" s="178"/>
      <c r="FD398" s="178"/>
      <c r="FE398" s="178"/>
      <c r="FF398" s="178"/>
      <c r="FG398" s="178"/>
      <c r="FH398" s="178"/>
      <c r="FI398" s="178"/>
      <c r="FJ398" s="178"/>
      <c r="FK398" s="178"/>
      <c r="FL398" s="178"/>
      <c r="FM398" s="178"/>
      <c r="FN398" s="178"/>
      <c r="FO398" s="178"/>
      <c r="FP398" s="178"/>
      <c r="FQ398" s="178"/>
      <c r="FR398" s="178"/>
      <c r="FS398" s="178"/>
      <c r="FT398" s="178"/>
      <c r="FU398" s="178"/>
      <c r="FV398" s="178"/>
    </row>
    <row r="399" spans="1:178" ht="45" customHeight="1" x14ac:dyDescent="0.25">
      <c r="A399" s="146">
        <v>3222020</v>
      </c>
      <c r="B399" s="145">
        <v>2020</v>
      </c>
      <c r="C399" s="144" t="s">
        <v>344</v>
      </c>
      <c r="D399" s="148" t="s">
        <v>1670</v>
      </c>
      <c r="E399" s="147" t="s">
        <v>147</v>
      </c>
      <c r="F399" s="148" t="s">
        <v>32</v>
      </c>
      <c r="G399" s="149" t="s">
        <v>147</v>
      </c>
      <c r="H399" s="150" t="s">
        <v>527</v>
      </c>
      <c r="I399" s="151" t="s">
        <v>132</v>
      </c>
      <c r="J399" s="152" t="s">
        <v>352</v>
      </c>
      <c r="K399" s="153">
        <v>19</v>
      </c>
      <c r="L399" s="154" t="str">
        <f>IF(ISERROR(VLOOKUP(K399,Eje_Pilar_Prop!$C$2:$E$104,2,FALSE))," ",VLOOKUP(K399,Eje_Pilar_Prop!$C$2:$E$104,2,FALSE))</f>
        <v>Seguridad y convivencia para todos</v>
      </c>
      <c r="M399" s="154" t="str">
        <f>IF(ISERROR(VLOOKUP(K399,Eje_Pilar_Prop!$C$2:$E$104,3,FALSE))," ",VLOOKUP(K399,Eje_Pilar_Prop!$C$2:$E$104,3,FALSE))</f>
        <v>Pilar 3 Construcción de Comunidad y Cultura Ciudadana</v>
      </c>
      <c r="N399" s="155" t="s">
        <v>887</v>
      </c>
      <c r="O399" s="164">
        <v>900971006</v>
      </c>
      <c r="P399" s="150" t="s">
        <v>1176</v>
      </c>
      <c r="Q399" s="157">
        <v>710031998</v>
      </c>
      <c r="R399" s="158"/>
      <c r="S399" s="159"/>
      <c r="T399" s="160"/>
      <c r="U399" s="157"/>
      <c r="V399" s="161">
        <f t="shared" si="12"/>
        <v>710031998</v>
      </c>
      <c r="W399" s="162">
        <v>355015999</v>
      </c>
      <c r="X399" s="163">
        <v>44069</v>
      </c>
      <c r="Y399" s="163">
        <v>44118</v>
      </c>
      <c r="Z399" s="163">
        <v>44255</v>
      </c>
      <c r="AA399" s="145">
        <v>180</v>
      </c>
      <c r="AB399" s="145"/>
      <c r="AC399" s="145"/>
      <c r="AD399" s="164"/>
      <c r="AE399" s="165"/>
      <c r="AF399" s="163"/>
      <c r="AG399" s="157"/>
      <c r="AH399" s="146"/>
      <c r="AI399" s="146" t="s">
        <v>1471</v>
      </c>
      <c r="AJ399" s="146"/>
      <c r="AK399" s="146"/>
      <c r="AL399" s="166">
        <f t="shared" si="11"/>
        <v>0.5</v>
      </c>
      <c r="AM399" s="177">
        <v>1</v>
      </c>
      <c r="AN399" s="178"/>
      <c r="AO399" s="178"/>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c r="CV399" s="178"/>
      <c r="CW399" s="178"/>
      <c r="CX399" s="178"/>
      <c r="CY399" s="178"/>
      <c r="CZ399" s="178"/>
      <c r="DA399" s="178"/>
      <c r="DB399" s="178"/>
      <c r="DC399" s="178"/>
      <c r="DD399" s="178"/>
      <c r="DE399" s="178"/>
      <c r="DF399" s="178"/>
      <c r="DG399" s="178"/>
      <c r="DH399" s="178"/>
      <c r="DI399" s="178"/>
      <c r="DJ399" s="178"/>
      <c r="DK399" s="178"/>
      <c r="DL399" s="178"/>
      <c r="DM399" s="178"/>
      <c r="DN399" s="178"/>
      <c r="DO399" s="178"/>
      <c r="DP399" s="178"/>
      <c r="DQ399" s="178"/>
      <c r="DR399" s="178"/>
      <c r="DS399" s="178"/>
      <c r="DT399" s="178"/>
      <c r="DU399" s="178"/>
      <c r="DV399" s="178"/>
      <c r="DW399" s="178"/>
      <c r="DX399" s="178"/>
      <c r="DY399" s="178"/>
      <c r="DZ399" s="178"/>
      <c r="EA399" s="178"/>
      <c r="EB399" s="178"/>
      <c r="EC399" s="178"/>
      <c r="ED399" s="178"/>
      <c r="EE399" s="178"/>
      <c r="EF399" s="178"/>
      <c r="EG399" s="178"/>
      <c r="EH399" s="178"/>
      <c r="EI399" s="178"/>
      <c r="EJ399" s="178"/>
      <c r="EK399" s="178"/>
      <c r="EL399" s="178"/>
      <c r="EM399" s="178"/>
      <c r="EN399" s="178"/>
      <c r="EO399" s="178"/>
      <c r="EP399" s="178"/>
      <c r="EQ399" s="178"/>
      <c r="ER399" s="178"/>
      <c r="ES399" s="178"/>
      <c r="ET399" s="178"/>
      <c r="EU399" s="178"/>
      <c r="EV399" s="178"/>
      <c r="EW399" s="178"/>
      <c r="EX399" s="178"/>
      <c r="EY399" s="178"/>
      <c r="EZ399" s="178"/>
      <c r="FA399" s="178"/>
      <c r="FB399" s="178"/>
      <c r="FC399" s="178"/>
      <c r="FD399" s="178"/>
      <c r="FE399" s="178"/>
      <c r="FF399" s="178"/>
      <c r="FG399" s="178"/>
      <c r="FH399" s="178"/>
      <c r="FI399" s="178"/>
      <c r="FJ399" s="178"/>
      <c r="FK399" s="178"/>
      <c r="FL399" s="178"/>
      <c r="FM399" s="178"/>
      <c r="FN399" s="178"/>
      <c r="FO399" s="178"/>
      <c r="FP399" s="178"/>
      <c r="FQ399" s="178"/>
      <c r="FR399" s="178"/>
      <c r="FS399" s="178"/>
      <c r="FT399" s="178"/>
      <c r="FU399" s="178"/>
      <c r="FV399" s="178"/>
    </row>
    <row r="400" spans="1:178" ht="45" customHeight="1" x14ac:dyDescent="0.25">
      <c r="A400" s="146">
        <v>3232020</v>
      </c>
      <c r="B400" s="145">
        <v>2020</v>
      </c>
      <c r="C400" s="144" t="s">
        <v>344</v>
      </c>
      <c r="D400" s="148" t="s">
        <v>1671</v>
      </c>
      <c r="E400" s="147" t="s">
        <v>137</v>
      </c>
      <c r="F400" s="148" t="s">
        <v>32</v>
      </c>
      <c r="G400" s="149" t="s">
        <v>150</v>
      </c>
      <c r="H400" s="150" t="s">
        <v>526</v>
      </c>
      <c r="I400" s="151" t="s">
        <v>132</v>
      </c>
      <c r="J400" s="152" t="s">
        <v>352</v>
      </c>
      <c r="K400" s="153">
        <v>45</v>
      </c>
      <c r="L400" s="154" t="str">
        <f>IF(ISERROR(VLOOKUP(K400,Eje_Pilar_Prop!$C$2:$E$104,2,FALSE))," ",VLOOKUP(K400,Eje_Pilar_Prop!$C$2:$E$104,2,FALSE))</f>
        <v>Gobernanza e influencia local, regional e internacional</v>
      </c>
      <c r="M400" s="154" t="str">
        <f>IF(ISERROR(VLOOKUP(K400,Eje_Pilar_Prop!$C$2:$E$104,3,FALSE))," ",VLOOKUP(K400,Eje_Pilar_Prop!$C$2:$E$104,3,FALSE))</f>
        <v>Eje Transversal 4 Gobierno Legitimo, Fortalecimiento Local y Eficiencia</v>
      </c>
      <c r="N400" s="155" t="s">
        <v>876</v>
      </c>
      <c r="O400" s="164">
        <v>860066942</v>
      </c>
      <c r="P400" s="150" t="s">
        <v>924</v>
      </c>
      <c r="Q400" s="157">
        <v>7504619862</v>
      </c>
      <c r="R400" s="158"/>
      <c r="S400" s="159"/>
      <c r="T400" s="160"/>
      <c r="U400" s="157"/>
      <c r="V400" s="161">
        <f t="shared" si="12"/>
        <v>7504619862</v>
      </c>
      <c r="W400" s="162">
        <v>2251385959</v>
      </c>
      <c r="X400" s="163">
        <v>44069</v>
      </c>
      <c r="Y400" s="163">
        <v>44149</v>
      </c>
      <c r="Z400" s="163">
        <v>44025</v>
      </c>
      <c r="AA400" s="145">
        <v>300</v>
      </c>
      <c r="AB400" s="145"/>
      <c r="AC400" s="145"/>
      <c r="AD400" s="164"/>
      <c r="AE400" s="165"/>
      <c r="AF400" s="163"/>
      <c r="AG400" s="157"/>
      <c r="AH400" s="146"/>
      <c r="AI400" s="146"/>
      <c r="AJ400" s="146" t="s">
        <v>1471</v>
      </c>
      <c r="AK400" s="146"/>
      <c r="AL400" s="166">
        <f t="shared" ref="AL400:AL463" si="13">IF(ISERROR(W400/V400),"-",(W400/V400))</f>
        <v>0.30000000005330052</v>
      </c>
      <c r="AM400" s="177">
        <f>IF(SUMPRODUCT((A$14:A400=A400)*(B$14:B400=B400)*(D$14:D400=D400))&gt;1,0,1)</f>
        <v>1</v>
      </c>
      <c r="AN400" s="178"/>
      <c r="AO400" s="178"/>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c r="CV400" s="178"/>
      <c r="CW400" s="178"/>
      <c r="CX400" s="178"/>
      <c r="CY400" s="178"/>
      <c r="CZ400" s="178"/>
      <c r="DA400" s="178"/>
      <c r="DB400" s="178"/>
      <c r="DC400" s="178"/>
      <c r="DD400" s="178"/>
      <c r="DE400" s="178"/>
      <c r="DF400" s="178"/>
      <c r="DG400" s="178"/>
      <c r="DH400" s="178"/>
      <c r="DI400" s="178"/>
      <c r="DJ400" s="178"/>
      <c r="DK400" s="178"/>
      <c r="DL400" s="178"/>
      <c r="DM400" s="178"/>
      <c r="DN400" s="178"/>
      <c r="DO400" s="178"/>
      <c r="DP400" s="178"/>
      <c r="DQ400" s="178"/>
      <c r="DR400" s="178"/>
      <c r="DS400" s="178"/>
      <c r="DT400" s="178"/>
      <c r="DU400" s="178"/>
      <c r="DV400" s="178"/>
      <c r="DW400" s="178"/>
      <c r="DX400" s="178"/>
      <c r="DY400" s="178"/>
      <c r="DZ400" s="178"/>
      <c r="EA400" s="178"/>
      <c r="EB400" s="178"/>
      <c r="EC400" s="178"/>
      <c r="ED400" s="178"/>
      <c r="EE400" s="178"/>
      <c r="EF400" s="178"/>
      <c r="EG400" s="178"/>
      <c r="EH400" s="178"/>
      <c r="EI400" s="178"/>
      <c r="EJ400" s="178"/>
      <c r="EK400" s="178"/>
      <c r="EL400" s="178"/>
      <c r="EM400" s="178"/>
      <c r="EN400" s="178"/>
      <c r="EO400" s="178"/>
      <c r="EP400" s="178"/>
      <c r="EQ400" s="178"/>
      <c r="ER400" s="178"/>
      <c r="ES400" s="178"/>
      <c r="ET400" s="178"/>
      <c r="EU400" s="178"/>
      <c r="EV400" s="178"/>
      <c r="EW400" s="178"/>
      <c r="EX400" s="178"/>
      <c r="EY400" s="178"/>
      <c r="EZ400" s="178"/>
      <c r="FA400" s="178"/>
      <c r="FB400" s="178"/>
      <c r="FC400" s="178"/>
      <c r="FD400" s="178"/>
      <c r="FE400" s="178"/>
      <c r="FF400" s="178"/>
      <c r="FG400" s="178"/>
      <c r="FH400" s="178"/>
      <c r="FI400" s="178"/>
      <c r="FJ400" s="178"/>
      <c r="FK400" s="178"/>
      <c r="FL400" s="178"/>
      <c r="FM400" s="178"/>
      <c r="FN400" s="178"/>
      <c r="FO400" s="178"/>
      <c r="FP400" s="178"/>
      <c r="FQ400" s="178"/>
      <c r="FR400" s="178"/>
      <c r="FS400" s="178"/>
      <c r="FT400" s="178"/>
      <c r="FU400" s="178"/>
      <c r="FV400" s="178"/>
    </row>
    <row r="401" spans="1:178" ht="45" customHeight="1" x14ac:dyDescent="0.25">
      <c r="A401" s="146">
        <v>3242020</v>
      </c>
      <c r="B401" s="145">
        <v>2020</v>
      </c>
      <c r="C401" s="144" t="s">
        <v>345</v>
      </c>
      <c r="D401" s="148" t="s">
        <v>1672</v>
      </c>
      <c r="E401" s="150" t="s">
        <v>137</v>
      </c>
      <c r="F401" s="148" t="s">
        <v>32</v>
      </c>
      <c r="G401" s="149" t="s">
        <v>158</v>
      </c>
      <c r="H401" s="150" t="s">
        <v>525</v>
      </c>
      <c r="I401" s="151" t="s">
        <v>132</v>
      </c>
      <c r="J401" s="152" t="s">
        <v>352</v>
      </c>
      <c r="K401" s="153">
        <v>45</v>
      </c>
      <c r="L401" s="154" t="str">
        <f>IF(ISERROR(VLOOKUP(K401,Eje_Pilar_Prop!$C$2:$E$104,2,FALSE))," ",VLOOKUP(K401,Eje_Pilar_Prop!$C$2:$E$104,2,FALSE))</f>
        <v>Gobernanza e influencia local, regional e internacional</v>
      </c>
      <c r="M401" s="154" t="str">
        <f>IF(ISERROR(VLOOKUP(K401,Eje_Pilar_Prop!$C$2:$E$104,3,FALSE))," ",VLOOKUP(K401,Eje_Pilar_Prop!$C$2:$E$104,3,FALSE))</f>
        <v>Eje Transversal 4 Gobierno Legitimo, Fortalecimiento Local y Eficiencia</v>
      </c>
      <c r="N401" s="155" t="s">
        <v>874</v>
      </c>
      <c r="O401" s="164">
        <v>52550350</v>
      </c>
      <c r="P401" s="150" t="s">
        <v>996</v>
      </c>
      <c r="Q401" s="157">
        <v>9900000</v>
      </c>
      <c r="R401" s="158"/>
      <c r="S401" s="159"/>
      <c r="T401" s="160"/>
      <c r="U401" s="157"/>
      <c r="V401" s="161">
        <f t="shared" ref="V401:V464" si="14">+Q401+S401+U401</f>
        <v>9900000</v>
      </c>
      <c r="W401" s="162">
        <v>5866667</v>
      </c>
      <c r="X401" s="163">
        <v>44084</v>
      </c>
      <c r="Y401" s="163">
        <v>44085</v>
      </c>
      <c r="Z401" s="163">
        <v>44196</v>
      </c>
      <c r="AA401" s="145">
        <v>135</v>
      </c>
      <c r="AB401" s="145"/>
      <c r="AC401" s="145"/>
      <c r="AD401" s="164"/>
      <c r="AE401" s="165"/>
      <c r="AF401" s="163"/>
      <c r="AG401" s="157"/>
      <c r="AH401" s="146"/>
      <c r="AI401" s="146"/>
      <c r="AJ401" s="146" t="s">
        <v>1471</v>
      </c>
      <c r="AK401" s="146"/>
      <c r="AL401" s="166">
        <f t="shared" si="13"/>
        <v>0.59259262626262621</v>
      </c>
      <c r="AM401" s="177">
        <f>IF(SUMPRODUCT((A$14:A401=A401)*(B$14:B401=B401)*(D$14:D401=D401))&gt;1,0,1)</f>
        <v>1</v>
      </c>
      <c r="AN401" s="178"/>
      <c r="AO401" s="178"/>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c r="CV401" s="178"/>
      <c r="CW401" s="178"/>
      <c r="CX401" s="178"/>
      <c r="CY401" s="178"/>
      <c r="CZ401" s="178"/>
      <c r="DA401" s="178"/>
      <c r="DB401" s="178"/>
      <c r="DC401" s="178"/>
      <c r="DD401" s="178"/>
      <c r="DE401" s="178"/>
      <c r="DF401" s="178"/>
      <c r="DG401" s="178"/>
      <c r="DH401" s="178"/>
      <c r="DI401" s="178"/>
      <c r="DJ401" s="178"/>
      <c r="DK401" s="178"/>
      <c r="DL401" s="178"/>
      <c r="DM401" s="178"/>
      <c r="DN401" s="178"/>
      <c r="DO401" s="178"/>
      <c r="DP401" s="178"/>
      <c r="DQ401" s="178"/>
      <c r="DR401" s="178"/>
      <c r="DS401" s="178"/>
      <c r="DT401" s="178"/>
      <c r="DU401" s="178"/>
      <c r="DV401" s="178"/>
      <c r="DW401" s="178"/>
      <c r="DX401" s="178"/>
      <c r="DY401" s="178"/>
      <c r="DZ401" s="178"/>
      <c r="EA401" s="178"/>
      <c r="EB401" s="178"/>
      <c r="EC401" s="178"/>
      <c r="ED401" s="178"/>
      <c r="EE401" s="178"/>
      <c r="EF401" s="178"/>
      <c r="EG401" s="178"/>
      <c r="EH401" s="178"/>
      <c r="EI401" s="178"/>
      <c r="EJ401" s="178"/>
      <c r="EK401" s="178"/>
      <c r="EL401" s="178"/>
      <c r="EM401" s="178"/>
      <c r="EN401" s="178"/>
      <c r="EO401" s="178"/>
      <c r="EP401" s="178"/>
      <c r="EQ401" s="178"/>
      <c r="ER401" s="178"/>
      <c r="ES401" s="178"/>
      <c r="ET401" s="178"/>
      <c r="EU401" s="178"/>
      <c r="EV401" s="178"/>
      <c r="EW401" s="178"/>
      <c r="EX401" s="178"/>
      <c r="EY401" s="178"/>
      <c r="EZ401" s="178"/>
      <c r="FA401" s="178"/>
      <c r="FB401" s="178"/>
      <c r="FC401" s="178"/>
      <c r="FD401" s="178"/>
      <c r="FE401" s="178"/>
      <c r="FF401" s="178"/>
      <c r="FG401" s="178"/>
      <c r="FH401" s="178"/>
      <c r="FI401" s="178"/>
      <c r="FJ401" s="178"/>
      <c r="FK401" s="178"/>
      <c r="FL401" s="178"/>
      <c r="FM401" s="178"/>
      <c r="FN401" s="178"/>
      <c r="FO401" s="178"/>
      <c r="FP401" s="178"/>
      <c r="FQ401" s="178"/>
      <c r="FR401" s="178"/>
      <c r="FS401" s="178"/>
      <c r="FT401" s="178"/>
      <c r="FU401" s="178"/>
      <c r="FV401" s="178"/>
    </row>
    <row r="402" spans="1:178" ht="45" customHeight="1" x14ac:dyDescent="0.25">
      <c r="A402" s="146">
        <v>3252020</v>
      </c>
      <c r="B402" s="145">
        <v>2020</v>
      </c>
      <c r="C402" s="144" t="s">
        <v>345</v>
      </c>
      <c r="D402" s="148" t="s">
        <v>1673</v>
      </c>
      <c r="E402" s="150" t="s">
        <v>137</v>
      </c>
      <c r="F402" s="148" t="s">
        <v>32</v>
      </c>
      <c r="G402" s="149" t="s">
        <v>158</v>
      </c>
      <c r="H402" s="150" t="s">
        <v>524</v>
      </c>
      <c r="I402" s="151" t="s">
        <v>132</v>
      </c>
      <c r="J402" s="152" t="s">
        <v>352</v>
      </c>
      <c r="K402" s="153">
        <v>45</v>
      </c>
      <c r="L402" s="154" t="str">
        <f>IF(ISERROR(VLOOKUP(K402,Eje_Pilar_Prop!$C$2:$E$104,2,FALSE))," ",VLOOKUP(K402,Eje_Pilar_Prop!$C$2:$E$104,2,FALSE))</f>
        <v>Gobernanza e influencia local, regional e internacional</v>
      </c>
      <c r="M402" s="154" t="str">
        <f>IF(ISERROR(VLOOKUP(K402,Eje_Pilar_Prop!$C$2:$E$104,3,FALSE))," ",VLOOKUP(K402,Eje_Pilar_Prop!$C$2:$E$104,3,FALSE))</f>
        <v>Eje Transversal 4 Gobierno Legitimo, Fortalecimiento Local y Eficiencia</v>
      </c>
      <c r="N402" s="155" t="s">
        <v>874</v>
      </c>
      <c r="O402" s="164">
        <v>1020732937</v>
      </c>
      <c r="P402" s="150" t="s">
        <v>1000</v>
      </c>
      <c r="Q402" s="157">
        <v>18900000</v>
      </c>
      <c r="R402" s="158"/>
      <c r="S402" s="159"/>
      <c r="T402" s="160"/>
      <c r="U402" s="157"/>
      <c r="V402" s="161">
        <f t="shared" si="14"/>
        <v>18900000</v>
      </c>
      <c r="W402" s="162">
        <v>11200000</v>
      </c>
      <c r="X402" s="163">
        <v>44083</v>
      </c>
      <c r="Y402" s="163">
        <v>44085</v>
      </c>
      <c r="Z402" s="163">
        <v>44196</v>
      </c>
      <c r="AA402" s="145">
        <v>135</v>
      </c>
      <c r="AB402" s="145"/>
      <c r="AC402" s="145"/>
      <c r="AD402" s="164"/>
      <c r="AE402" s="165"/>
      <c r="AF402" s="163"/>
      <c r="AG402" s="157"/>
      <c r="AH402" s="146"/>
      <c r="AI402" s="146"/>
      <c r="AJ402" s="146" t="s">
        <v>1471</v>
      </c>
      <c r="AK402" s="146"/>
      <c r="AL402" s="166">
        <f t="shared" si="13"/>
        <v>0.59259259259259256</v>
      </c>
      <c r="AM402" s="177">
        <f>IF(SUMPRODUCT((A$14:A402=A402)*(B$14:B402=B402)*(D$14:D402=D402))&gt;1,0,1)</f>
        <v>1</v>
      </c>
      <c r="AN402" s="178"/>
      <c r="AO402" s="178"/>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c r="CV402" s="178"/>
      <c r="CW402" s="178"/>
      <c r="CX402" s="178"/>
      <c r="CY402" s="178"/>
      <c r="CZ402" s="178"/>
      <c r="DA402" s="178"/>
      <c r="DB402" s="178"/>
      <c r="DC402" s="178"/>
      <c r="DD402" s="178"/>
      <c r="DE402" s="178"/>
      <c r="DF402" s="178"/>
      <c r="DG402" s="178"/>
      <c r="DH402" s="178"/>
      <c r="DI402" s="178"/>
      <c r="DJ402" s="178"/>
      <c r="DK402" s="178"/>
      <c r="DL402" s="178"/>
      <c r="DM402" s="178"/>
      <c r="DN402" s="178"/>
      <c r="DO402" s="178"/>
      <c r="DP402" s="178"/>
      <c r="DQ402" s="178"/>
      <c r="DR402" s="178"/>
      <c r="DS402" s="178"/>
      <c r="DT402" s="178"/>
      <c r="DU402" s="178"/>
      <c r="DV402" s="178"/>
      <c r="DW402" s="178"/>
      <c r="DX402" s="178"/>
      <c r="DY402" s="178"/>
      <c r="DZ402" s="178"/>
      <c r="EA402" s="178"/>
      <c r="EB402" s="178"/>
      <c r="EC402" s="178"/>
      <c r="ED402" s="178"/>
      <c r="EE402" s="178"/>
      <c r="EF402" s="178"/>
      <c r="EG402" s="178"/>
      <c r="EH402" s="178"/>
      <c r="EI402" s="178"/>
      <c r="EJ402" s="178"/>
      <c r="EK402" s="178"/>
      <c r="EL402" s="178"/>
      <c r="EM402" s="178"/>
      <c r="EN402" s="178"/>
      <c r="EO402" s="178"/>
      <c r="EP402" s="178"/>
      <c r="EQ402" s="178"/>
      <c r="ER402" s="178"/>
      <c r="ES402" s="178"/>
      <c r="ET402" s="178"/>
      <c r="EU402" s="178"/>
      <c r="EV402" s="178"/>
      <c r="EW402" s="178"/>
      <c r="EX402" s="178"/>
      <c r="EY402" s="178"/>
      <c r="EZ402" s="178"/>
      <c r="FA402" s="178"/>
      <c r="FB402" s="178"/>
      <c r="FC402" s="178"/>
      <c r="FD402" s="178"/>
      <c r="FE402" s="178"/>
      <c r="FF402" s="178"/>
      <c r="FG402" s="178"/>
      <c r="FH402" s="178"/>
      <c r="FI402" s="178"/>
      <c r="FJ402" s="178"/>
      <c r="FK402" s="178"/>
      <c r="FL402" s="178"/>
      <c r="FM402" s="178"/>
      <c r="FN402" s="178"/>
      <c r="FO402" s="178"/>
      <c r="FP402" s="178"/>
      <c r="FQ402" s="178"/>
      <c r="FR402" s="178"/>
      <c r="FS402" s="178"/>
      <c r="FT402" s="178"/>
      <c r="FU402" s="178"/>
      <c r="FV402" s="178"/>
    </row>
    <row r="403" spans="1:178" ht="45" customHeight="1" x14ac:dyDescent="0.25">
      <c r="A403" s="146">
        <v>3262020</v>
      </c>
      <c r="B403" s="145">
        <v>2020</v>
      </c>
      <c r="C403" s="144" t="s">
        <v>345</v>
      </c>
      <c r="D403" s="148" t="s">
        <v>1674</v>
      </c>
      <c r="E403" s="150" t="s">
        <v>137</v>
      </c>
      <c r="F403" s="148" t="s">
        <v>32</v>
      </c>
      <c r="G403" s="149" t="s">
        <v>158</v>
      </c>
      <c r="H403" s="150" t="s">
        <v>523</v>
      </c>
      <c r="I403" s="151" t="s">
        <v>132</v>
      </c>
      <c r="J403" s="152" t="s">
        <v>352</v>
      </c>
      <c r="K403" s="153">
        <v>18</v>
      </c>
      <c r="L403" s="154" t="str">
        <f>IF(ISERROR(VLOOKUP(K403,Eje_Pilar_Prop!$C$2:$E$104,2,FALSE))," ",VLOOKUP(K403,Eje_Pilar_Prop!$C$2:$E$104,2,FALSE))</f>
        <v>Mejor movilidad para todos</v>
      </c>
      <c r="M403" s="154" t="str">
        <f>IF(ISERROR(VLOOKUP(K403,Eje_Pilar_Prop!$C$2:$E$104,3,FALSE))," ",VLOOKUP(K403,Eje_Pilar_Prop!$C$2:$E$104,3,FALSE))</f>
        <v>Pilar 2 Democracía Urbana</v>
      </c>
      <c r="N403" s="155" t="s">
        <v>885</v>
      </c>
      <c r="O403" s="164">
        <v>4228947</v>
      </c>
      <c r="P403" s="150" t="s">
        <v>991</v>
      </c>
      <c r="Q403" s="157">
        <v>11000000</v>
      </c>
      <c r="R403" s="158"/>
      <c r="S403" s="159"/>
      <c r="T403" s="160"/>
      <c r="U403" s="157"/>
      <c r="V403" s="161">
        <f t="shared" si="14"/>
        <v>11000000</v>
      </c>
      <c r="W403" s="162">
        <v>5573333</v>
      </c>
      <c r="X403" s="163">
        <v>44084</v>
      </c>
      <c r="Y403" s="163">
        <v>44089</v>
      </c>
      <c r="Z403" s="163">
        <v>44196</v>
      </c>
      <c r="AA403" s="145">
        <v>120</v>
      </c>
      <c r="AB403" s="145"/>
      <c r="AC403" s="145"/>
      <c r="AD403" s="164"/>
      <c r="AE403" s="165"/>
      <c r="AF403" s="163"/>
      <c r="AG403" s="157"/>
      <c r="AH403" s="146"/>
      <c r="AI403" s="146"/>
      <c r="AJ403" s="146" t="s">
        <v>1471</v>
      </c>
      <c r="AK403" s="146"/>
      <c r="AL403" s="166">
        <f t="shared" si="13"/>
        <v>0.5066666363636364</v>
      </c>
      <c r="AM403" s="177">
        <f>IF(SUMPRODUCT((A$14:A403=A403)*(B$14:B403=B403)*(D$14:D403=D403))&gt;1,0,1)</f>
        <v>1</v>
      </c>
      <c r="AN403" s="178"/>
      <c r="AO403" s="178"/>
      <c r="AP403" s="178"/>
      <c r="AQ403" s="178"/>
      <c r="AR403" s="178"/>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c r="CV403" s="178"/>
      <c r="CW403" s="178"/>
      <c r="CX403" s="178"/>
      <c r="CY403" s="178"/>
      <c r="CZ403" s="178"/>
      <c r="DA403" s="178"/>
      <c r="DB403" s="178"/>
      <c r="DC403" s="178"/>
      <c r="DD403" s="178"/>
      <c r="DE403" s="178"/>
      <c r="DF403" s="178"/>
      <c r="DG403" s="178"/>
      <c r="DH403" s="178"/>
      <c r="DI403" s="178"/>
      <c r="DJ403" s="178"/>
      <c r="DK403" s="178"/>
      <c r="DL403" s="178"/>
      <c r="DM403" s="178"/>
      <c r="DN403" s="178"/>
      <c r="DO403" s="178"/>
      <c r="DP403" s="178"/>
      <c r="DQ403" s="178"/>
      <c r="DR403" s="178"/>
      <c r="DS403" s="178"/>
      <c r="DT403" s="178"/>
      <c r="DU403" s="178"/>
      <c r="DV403" s="178"/>
      <c r="DW403" s="178"/>
      <c r="DX403" s="178"/>
      <c r="DY403" s="178"/>
      <c r="DZ403" s="178"/>
      <c r="EA403" s="178"/>
      <c r="EB403" s="178"/>
      <c r="EC403" s="178"/>
      <c r="ED403" s="178"/>
      <c r="EE403" s="178"/>
      <c r="EF403" s="178"/>
      <c r="EG403" s="178"/>
      <c r="EH403" s="178"/>
      <c r="EI403" s="178"/>
      <c r="EJ403" s="178"/>
      <c r="EK403" s="178"/>
      <c r="EL403" s="178"/>
      <c r="EM403" s="178"/>
      <c r="EN403" s="178"/>
      <c r="EO403" s="178"/>
      <c r="EP403" s="178"/>
      <c r="EQ403" s="178"/>
      <c r="ER403" s="178"/>
      <c r="ES403" s="178"/>
      <c r="ET403" s="178"/>
      <c r="EU403" s="178"/>
      <c r="EV403" s="178"/>
      <c r="EW403" s="178"/>
      <c r="EX403" s="178"/>
      <c r="EY403" s="178"/>
      <c r="EZ403" s="178"/>
      <c r="FA403" s="178"/>
      <c r="FB403" s="178"/>
      <c r="FC403" s="178"/>
      <c r="FD403" s="178"/>
      <c r="FE403" s="178"/>
      <c r="FF403" s="178"/>
      <c r="FG403" s="178"/>
      <c r="FH403" s="178"/>
      <c r="FI403" s="178"/>
      <c r="FJ403" s="178"/>
      <c r="FK403" s="178"/>
      <c r="FL403" s="178"/>
      <c r="FM403" s="178"/>
      <c r="FN403" s="178"/>
      <c r="FO403" s="178"/>
      <c r="FP403" s="178"/>
      <c r="FQ403" s="178"/>
      <c r="FR403" s="178"/>
      <c r="FS403" s="178"/>
      <c r="FT403" s="178"/>
      <c r="FU403" s="178"/>
      <c r="FV403" s="178"/>
    </row>
    <row r="404" spans="1:178" ht="45" customHeight="1" x14ac:dyDescent="0.25">
      <c r="A404" s="146">
        <v>3272020</v>
      </c>
      <c r="B404" s="145">
        <v>2020</v>
      </c>
      <c r="C404" s="144" t="s">
        <v>345</v>
      </c>
      <c r="D404" s="148" t="s">
        <v>1675</v>
      </c>
      <c r="E404" s="150" t="s">
        <v>137</v>
      </c>
      <c r="F404" s="148" t="s">
        <v>32</v>
      </c>
      <c r="G404" s="149" t="s">
        <v>158</v>
      </c>
      <c r="H404" s="150" t="s">
        <v>522</v>
      </c>
      <c r="I404" s="151" t="s">
        <v>132</v>
      </c>
      <c r="J404" s="152" t="s">
        <v>352</v>
      </c>
      <c r="K404" s="153">
        <v>45</v>
      </c>
      <c r="L404" s="154" t="str">
        <f>IF(ISERROR(VLOOKUP(K404,Eje_Pilar_Prop!$C$2:$E$104,2,FALSE))," ",VLOOKUP(K404,Eje_Pilar_Prop!$C$2:$E$104,2,FALSE))</f>
        <v>Gobernanza e influencia local, regional e internacional</v>
      </c>
      <c r="M404" s="154" t="str">
        <f>IF(ISERROR(VLOOKUP(K404,Eje_Pilar_Prop!$C$2:$E$104,3,FALSE))," ",VLOOKUP(K404,Eje_Pilar_Prop!$C$2:$E$104,3,FALSE))</f>
        <v>Eje Transversal 4 Gobierno Legitimo, Fortalecimiento Local y Eficiencia</v>
      </c>
      <c r="N404" s="155" t="s">
        <v>877</v>
      </c>
      <c r="O404" s="164">
        <v>79837594</v>
      </c>
      <c r="P404" s="150" t="s">
        <v>1031</v>
      </c>
      <c r="Q404" s="157">
        <v>28350000</v>
      </c>
      <c r="R404" s="158"/>
      <c r="S404" s="159"/>
      <c r="T404" s="160"/>
      <c r="U404" s="157"/>
      <c r="V404" s="161">
        <f t="shared" si="14"/>
        <v>28350000</v>
      </c>
      <c r="W404" s="162">
        <v>15540000</v>
      </c>
      <c r="X404" s="163">
        <v>44089</v>
      </c>
      <c r="Y404" s="163">
        <v>44091</v>
      </c>
      <c r="Z404" s="163">
        <v>44196</v>
      </c>
      <c r="AA404" s="145">
        <v>135</v>
      </c>
      <c r="AB404" s="145"/>
      <c r="AC404" s="145"/>
      <c r="AD404" s="164"/>
      <c r="AE404" s="165"/>
      <c r="AF404" s="163"/>
      <c r="AG404" s="157"/>
      <c r="AH404" s="146"/>
      <c r="AI404" s="146"/>
      <c r="AJ404" s="146" t="s">
        <v>1471</v>
      </c>
      <c r="AK404" s="146"/>
      <c r="AL404" s="166">
        <f t="shared" si="13"/>
        <v>0.54814814814814816</v>
      </c>
      <c r="AM404" s="177">
        <f>IF(SUMPRODUCT((A$14:A404=A404)*(B$14:B404=B404)*(D$14:D404=D404))&gt;1,0,1)</f>
        <v>1</v>
      </c>
      <c r="AN404" s="178"/>
      <c r="AO404" s="178"/>
      <c r="AP404" s="178"/>
      <c r="AQ404" s="178"/>
      <c r="AR404" s="178"/>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c r="CV404" s="178"/>
      <c r="CW404" s="178"/>
      <c r="CX404" s="178"/>
      <c r="CY404" s="178"/>
      <c r="CZ404" s="178"/>
      <c r="DA404" s="178"/>
      <c r="DB404" s="178"/>
      <c r="DC404" s="178"/>
      <c r="DD404" s="178"/>
      <c r="DE404" s="178"/>
      <c r="DF404" s="178"/>
      <c r="DG404" s="178"/>
      <c r="DH404" s="178"/>
      <c r="DI404" s="178"/>
      <c r="DJ404" s="178"/>
      <c r="DK404" s="178"/>
      <c r="DL404" s="178"/>
      <c r="DM404" s="178"/>
      <c r="DN404" s="178"/>
      <c r="DO404" s="178"/>
      <c r="DP404" s="178"/>
      <c r="DQ404" s="178"/>
      <c r="DR404" s="178"/>
      <c r="DS404" s="178"/>
      <c r="DT404" s="178"/>
      <c r="DU404" s="178"/>
      <c r="DV404" s="178"/>
      <c r="DW404" s="178"/>
      <c r="DX404" s="178"/>
      <c r="DY404" s="178"/>
      <c r="DZ404" s="178"/>
      <c r="EA404" s="178"/>
      <c r="EB404" s="178"/>
      <c r="EC404" s="178"/>
      <c r="ED404" s="178"/>
      <c r="EE404" s="178"/>
      <c r="EF404" s="178"/>
      <c r="EG404" s="178"/>
      <c r="EH404" s="178"/>
      <c r="EI404" s="178"/>
      <c r="EJ404" s="178"/>
      <c r="EK404" s="178"/>
      <c r="EL404" s="178"/>
      <c r="EM404" s="178"/>
      <c r="EN404" s="178"/>
      <c r="EO404" s="178"/>
      <c r="EP404" s="178"/>
      <c r="EQ404" s="178"/>
      <c r="ER404" s="178"/>
      <c r="ES404" s="178"/>
      <c r="ET404" s="178"/>
      <c r="EU404" s="178"/>
      <c r="EV404" s="178"/>
      <c r="EW404" s="178"/>
      <c r="EX404" s="178"/>
      <c r="EY404" s="178"/>
      <c r="EZ404" s="178"/>
      <c r="FA404" s="178"/>
      <c r="FB404" s="178"/>
      <c r="FC404" s="178"/>
      <c r="FD404" s="178"/>
      <c r="FE404" s="178"/>
      <c r="FF404" s="178"/>
      <c r="FG404" s="178"/>
      <c r="FH404" s="178"/>
      <c r="FI404" s="178"/>
      <c r="FJ404" s="178"/>
      <c r="FK404" s="178"/>
      <c r="FL404" s="178"/>
      <c r="FM404" s="178"/>
      <c r="FN404" s="178"/>
      <c r="FO404" s="178"/>
      <c r="FP404" s="178"/>
      <c r="FQ404" s="178"/>
      <c r="FR404" s="178"/>
      <c r="FS404" s="178"/>
      <c r="FT404" s="178"/>
      <c r="FU404" s="178"/>
      <c r="FV404" s="178"/>
    </row>
    <row r="405" spans="1:178" ht="45" customHeight="1" x14ac:dyDescent="0.25">
      <c r="A405" s="146">
        <v>3302020</v>
      </c>
      <c r="B405" s="145">
        <v>2020</v>
      </c>
      <c r="C405" s="144" t="s">
        <v>345</v>
      </c>
      <c r="D405" s="148" t="s">
        <v>1676</v>
      </c>
      <c r="E405" s="150" t="s">
        <v>137</v>
      </c>
      <c r="F405" s="148" t="s">
        <v>32</v>
      </c>
      <c r="G405" s="149" t="s">
        <v>158</v>
      </c>
      <c r="H405" s="150" t="s">
        <v>521</v>
      </c>
      <c r="I405" s="151" t="s">
        <v>132</v>
      </c>
      <c r="J405" s="152" t="s">
        <v>352</v>
      </c>
      <c r="K405" s="153">
        <v>18</v>
      </c>
      <c r="L405" s="154" t="str">
        <f>IF(ISERROR(VLOOKUP(K405,Eje_Pilar_Prop!$C$2:$E$104,2,FALSE))," ",VLOOKUP(K405,Eje_Pilar_Prop!$C$2:$E$104,2,FALSE))</f>
        <v>Mejor movilidad para todos</v>
      </c>
      <c r="M405" s="154" t="str">
        <f>IF(ISERROR(VLOOKUP(K405,Eje_Pilar_Prop!$C$2:$E$104,3,FALSE))," ",VLOOKUP(K405,Eje_Pilar_Prop!$C$2:$E$104,3,FALSE))</f>
        <v>Pilar 2 Democracía Urbana</v>
      </c>
      <c r="N405" s="155" t="s">
        <v>885</v>
      </c>
      <c r="O405" s="164">
        <v>79169164</v>
      </c>
      <c r="P405" s="150" t="s">
        <v>999</v>
      </c>
      <c r="Q405" s="157">
        <v>28350000</v>
      </c>
      <c r="R405" s="158"/>
      <c r="S405" s="159"/>
      <c r="T405" s="160"/>
      <c r="U405" s="157"/>
      <c r="V405" s="161">
        <f t="shared" si="14"/>
        <v>28350000</v>
      </c>
      <c r="W405" s="162">
        <v>15330000</v>
      </c>
      <c r="X405" s="163">
        <v>44091</v>
      </c>
      <c r="Y405" s="163">
        <v>44092</v>
      </c>
      <c r="Z405" s="163">
        <v>44196</v>
      </c>
      <c r="AA405" s="145">
        <v>135</v>
      </c>
      <c r="AB405" s="145"/>
      <c r="AC405" s="145"/>
      <c r="AD405" s="164"/>
      <c r="AE405" s="165"/>
      <c r="AF405" s="163"/>
      <c r="AG405" s="157"/>
      <c r="AH405" s="146"/>
      <c r="AI405" s="146"/>
      <c r="AJ405" s="146" t="s">
        <v>1471</v>
      </c>
      <c r="AK405" s="146"/>
      <c r="AL405" s="166">
        <f t="shared" si="13"/>
        <v>0.54074074074074074</v>
      </c>
      <c r="AM405" s="177">
        <f>IF(SUMPRODUCT((A$14:A405=A405)*(B$14:B405=B405)*(D$14:D405=D405))&gt;1,0,1)</f>
        <v>1</v>
      </c>
      <c r="AN405" s="178"/>
      <c r="AO405" s="178"/>
      <c r="AP405" s="178"/>
      <c r="AQ405" s="178"/>
      <c r="AR405" s="178"/>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c r="CV405" s="178"/>
      <c r="CW405" s="178"/>
      <c r="CX405" s="178"/>
      <c r="CY405" s="178"/>
      <c r="CZ405" s="178"/>
      <c r="DA405" s="178"/>
      <c r="DB405" s="178"/>
      <c r="DC405" s="178"/>
      <c r="DD405" s="178"/>
      <c r="DE405" s="178"/>
      <c r="DF405" s="178"/>
      <c r="DG405" s="178"/>
      <c r="DH405" s="178"/>
      <c r="DI405" s="178"/>
      <c r="DJ405" s="178"/>
      <c r="DK405" s="178"/>
      <c r="DL405" s="178"/>
      <c r="DM405" s="178"/>
      <c r="DN405" s="178"/>
      <c r="DO405" s="178"/>
      <c r="DP405" s="178"/>
      <c r="DQ405" s="178"/>
      <c r="DR405" s="178"/>
      <c r="DS405" s="178"/>
      <c r="DT405" s="178"/>
      <c r="DU405" s="178"/>
      <c r="DV405" s="178"/>
      <c r="DW405" s="178"/>
      <c r="DX405" s="178"/>
      <c r="DY405" s="178"/>
      <c r="DZ405" s="178"/>
      <c r="EA405" s="178"/>
      <c r="EB405" s="178"/>
      <c r="EC405" s="178"/>
      <c r="ED405" s="178"/>
      <c r="EE405" s="178"/>
      <c r="EF405" s="178"/>
      <c r="EG405" s="178"/>
      <c r="EH405" s="178"/>
      <c r="EI405" s="178"/>
      <c r="EJ405" s="178"/>
      <c r="EK405" s="178"/>
      <c r="EL405" s="178"/>
      <c r="EM405" s="178"/>
      <c r="EN405" s="178"/>
      <c r="EO405" s="178"/>
      <c r="EP405" s="178"/>
      <c r="EQ405" s="178"/>
      <c r="ER405" s="178"/>
      <c r="ES405" s="178"/>
      <c r="ET405" s="178"/>
      <c r="EU405" s="178"/>
      <c r="EV405" s="178"/>
      <c r="EW405" s="178"/>
      <c r="EX405" s="178"/>
      <c r="EY405" s="178"/>
      <c r="EZ405" s="178"/>
      <c r="FA405" s="178"/>
      <c r="FB405" s="178"/>
      <c r="FC405" s="178"/>
      <c r="FD405" s="178"/>
      <c r="FE405" s="178"/>
      <c r="FF405" s="178"/>
      <c r="FG405" s="178"/>
      <c r="FH405" s="178"/>
      <c r="FI405" s="178"/>
      <c r="FJ405" s="178"/>
      <c r="FK405" s="178"/>
      <c r="FL405" s="178"/>
      <c r="FM405" s="178"/>
      <c r="FN405" s="178"/>
      <c r="FO405" s="178"/>
      <c r="FP405" s="178"/>
      <c r="FQ405" s="178"/>
      <c r="FR405" s="178"/>
      <c r="FS405" s="178"/>
      <c r="FT405" s="178"/>
      <c r="FU405" s="178"/>
      <c r="FV405" s="178"/>
    </row>
    <row r="406" spans="1:178" ht="45" customHeight="1" x14ac:dyDescent="0.25">
      <c r="A406" s="146">
        <v>3312020</v>
      </c>
      <c r="B406" s="145">
        <v>2020</v>
      </c>
      <c r="C406" s="144" t="s">
        <v>345</v>
      </c>
      <c r="D406" s="148" t="s">
        <v>1676</v>
      </c>
      <c r="E406" s="150" t="s">
        <v>137</v>
      </c>
      <c r="F406" s="148" t="s">
        <v>32</v>
      </c>
      <c r="G406" s="149" t="s">
        <v>158</v>
      </c>
      <c r="H406" s="150" t="s">
        <v>520</v>
      </c>
      <c r="I406" s="151" t="s">
        <v>132</v>
      </c>
      <c r="J406" s="152" t="s">
        <v>352</v>
      </c>
      <c r="K406" s="153">
        <v>18</v>
      </c>
      <c r="L406" s="154" t="str">
        <f>IF(ISERROR(VLOOKUP(K406,Eje_Pilar_Prop!$C$2:$E$104,2,FALSE))," ",VLOOKUP(K406,Eje_Pilar_Prop!$C$2:$E$104,2,FALSE))</f>
        <v>Mejor movilidad para todos</v>
      </c>
      <c r="M406" s="154" t="str">
        <f>IF(ISERROR(VLOOKUP(K406,Eje_Pilar_Prop!$C$2:$E$104,3,FALSE))," ",VLOOKUP(K406,Eje_Pilar_Prop!$C$2:$E$104,3,FALSE))</f>
        <v>Pilar 2 Democracía Urbana</v>
      </c>
      <c r="N406" s="155" t="s">
        <v>885</v>
      </c>
      <c r="O406" s="164">
        <v>52477898</v>
      </c>
      <c r="P406" s="150" t="s">
        <v>1045</v>
      </c>
      <c r="Q406" s="157">
        <v>28350000</v>
      </c>
      <c r="R406" s="158"/>
      <c r="S406" s="159"/>
      <c r="T406" s="160"/>
      <c r="U406" s="157"/>
      <c r="V406" s="161">
        <f t="shared" si="14"/>
        <v>28350000</v>
      </c>
      <c r="W406" s="162">
        <v>8400000</v>
      </c>
      <c r="X406" s="163">
        <v>44088</v>
      </c>
      <c r="Y406" s="163">
        <v>44095</v>
      </c>
      <c r="Z406" s="163">
        <v>44196</v>
      </c>
      <c r="AA406" s="145">
        <v>135</v>
      </c>
      <c r="AB406" s="145"/>
      <c r="AC406" s="145"/>
      <c r="AD406" s="164"/>
      <c r="AE406" s="165"/>
      <c r="AF406" s="163"/>
      <c r="AG406" s="157"/>
      <c r="AH406" s="146"/>
      <c r="AI406" s="146"/>
      <c r="AJ406" s="146" t="s">
        <v>1471</v>
      </c>
      <c r="AK406" s="146"/>
      <c r="AL406" s="166">
        <f t="shared" si="13"/>
        <v>0.29629629629629628</v>
      </c>
      <c r="AM406" s="177">
        <f>IF(SUMPRODUCT((A$14:A406=A406)*(B$14:B406=B406)*(D$14:D406=D406))&gt;1,0,1)</f>
        <v>1</v>
      </c>
      <c r="AN406" s="178"/>
      <c r="AO406" s="178"/>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c r="CV406" s="178"/>
      <c r="CW406" s="178"/>
      <c r="CX406" s="178"/>
      <c r="CY406" s="178"/>
      <c r="CZ406" s="178"/>
      <c r="DA406" s="178"/>
      <c r="DB406" s="178"/>
      <c r="DC406" s="178"/>
      <c r="DD406" s="178"/>
      <c r="DE406" s="178"/>
      <c r="DF406" s="178"/>
      <c r="DG406" s="178"/>
      <c r="DH406" s="178"/>
      <c r="DI406" s="178"/>
      <c r="DJ406" s="178"/>
      <c r="DK406" s="178"/>
      <c r="DL406" s="178"/>
      <c r="DM406" s="178"/>
      <c r="DN406" s="178"/>
      <c r="DO406" s="178"/>
      <c r="DP406" s="178"/>
      <c r="DQ406" s="178"/>
      <c r="DR406" s="178"/>
      <c r="DS406" s="178"/>
      <c r="DT406" s="178"/>
      <c r="DU406" s="178"/>
      <c r="DV406" s="178"/>
      <c r="DW406" s="178"/>
      <c r="DX406" s="178"/>
      <c r="DY406" s="178"/>
      <c r="DZ406" s="178"/>
      <c r="EA406" s="178"/>
      <c r="EB406" s="178"/>
      <c r="EC406" s="178"/>
      <c r="ED406" s="178"/>
      <c r="EE406" s="178"/>
      <c r="EF406" s="178"/>
      <c r="EG406" s="178"/>
      <c r="EH406" s="178"/>
      <c r="EI406" s="178"/>
      <c r="EJ406" s="178"/>
      <c r="EK406" s="178"/>
      <c r="EL406" s="178"/>
      <c r="EM406" s="178"/>
      <c r="EN406" s="178"/>
      <c r="EO406" s="178"/>
      <c r="EP406" s="178"/>
      <c r="EQ406" s="178"/>
      <c r="ER406" s="178"/>
      <c r="ES406" s="178"/>
      <c r="ET406" s="178"/>
      <c r="EU406" s="178"/>
      <c r="EV406" s="178"/>
      <c r="EW406" s="178"/>
      <c r="EX406" s="178"/>
      <c r="EY406" s="178"/>
      <c r="EZ406" s="178"/>
      <c r="FA406" s="178"/>
      <c r="FB406" s="178"/>
      <c r="FC406" s="178"/>
      <c r="FD406" s="178"/>
      <c r="FE406" s="178"/>
      <c r="FF406" s="178"/>
      <c r="FG406" s="178"/>
      <c r="FH406" s="178"/>
      <c r="FI406" s="178"/>
      <c r="FJ406" s="178"/>
      <c r="FK406" s="178"/>
      <c r="FL406" s="178"/>
      <c r="FM406" s="178"/>
      <c r="FN406" s="178"/>
      <c r="FO406" s="178"/>
      <c r="FP406" s="178"/>
      <c r="FQ406" s="178"/>
      <c r="FR406" s="178"/>
      <c r="FS406" s="178"/>
      <c r="FT406" s="178"/>
      <c r="FU406" s="178"/>
      <c r="FV406" s="178"/>
    </row>
    <row r="407" spans="1:178" ht="45" customHeight="1" x14ac:dyDescent="0.25">
      <c r="A407" s="146">
        <v>3322020</v>
      </c>
      <c r="B407" s="145">
        <v>2020</v>
      </c>
      <c r="C407" s="144" t="s">
        <v>345</v>
      </c>
      <c r="D407" s="148" t="s">
        <v>1676</v>
      </c>
      <c r="E407" s="150" t="s">
        <v>137</v>
      </c>
      <c r="F407" s="148" t="s">
        <v>32</v>
      </c>
      <c r="G407" s="149" t="s">
        <v>158</v>
      </c>
      <c r="H407" s="150" t="s">
        <v>519</v>
      </c>
      <c r="I407" s="151" t="s">
        <v>132</v>
      </c>
      <c r="J407" s="152" t="s">
        <v>352</v>
      </c>
      <c r="K407" s="153">
        <v>18</v>
      </c>
      <c r="L407" s="154" t="str">
        <f>IF(ISERROR(VLOOKUP(K407,Eje_Pilar_Prop!$C$2:$E$104,2,FALSE))," ",VLOOKUP(K407,Eje_Pilar_Prop!$C$2:$E$104,2,FALSE))</f>
        <v>Mejor movilidad para todos</v>
      </c>
      <c r="M407" s="154" t="str">
        <f>IF(ISERROR(VLOOKUP(K407,Eje_Pilar_Prop!$C$2:$E$104,3,FALSE))," ",VLOOKUP(K407,Eje_Pilar_Prop!$C$2:$E$104,3,FALSE))</f>
        <v>Pilar 2 Democracía Urbana</v>
      </c>
      <c r="N407" s="155" t="s">
        <v>885</v>
      </c>
      <c r="O407" s="164">
        <v>80135677</v>
      </c>
      <c r="P407" s="150" t="s">
        <v>1044</v>
      </c>
      <c r="Q407" s="157">
        <v>28350000</v>
      </c>
      <c r="R407" s="158"/>
      <c r="S407" s="159"/>
      <c r="T407" s="160"/>
      <c r="U407" s="157"/>
      <c r="V407" s="161">
        <f t="shared" si="14"/>
        <v>28350000</v>
      </c>
      <c r="W407" s="162">
        <v>15540000</v>
      </c>
      <c r="X407" s="163">
        <v>44089</v>
      </c>
      <c r="Y407" s="163">
        <v>44091</v>
      </c>
      <c r="Z407" s="163">
        <v>44196</v>
      </c>
      <c r="AA407" s="145">
        <v>135</v>
      </c>
      <c r="AB407" s="145"/>
      <c r="AC407" s="145"/>
      <c r="AD407" s="164"/>
      <c r="AE407" s="165"/>
      <c r="AF407" s="163"/>
      <c r="AG407" s="157"/>
      <c r="AH407" s="146"/>
      <c r="AI407" s="146"/>
      <c r="AJ407" s="146" t="s">
        <v>1471</v>
      </c>
      <c r="AK407" s="146"/>
      <c r="AL407" s="166">
        <f t="shared" si="13"/>
        <v>0.54814814814814816</v>
      </c>
      <c r="AM407" s="177">
        <f>IF(SUMPRODUCT((A$14:A407=A407)*(B$14:B407=B407)*(D$14:D407=D407))&gt;1,0,1)</f>
        <v>1</v>
      </c>
      <c r="AN407" s="178"/>
      <c r="AO407" s="178"/>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c r="CV407" s="178"/>
      <c r="CW407" s="178"/>
      <c r="CX407" s="178"/>
      <c r="CY407" s="178"/>
      <c r="CZ407" s="178"/>
      <c r="DA407" s="178"/>
      <c r="DB407" s="178"/>
      <c r="DC407" s="178"/>
      <c r="DD407" s="178"/>
      <c r="DE407" s="178"/>
      <c r="DF407" s="178"/>
      <c r="DG407" s="178"/>
      <c r="DH407" s="178"/>
      <c r="DI407" s="178"/>
      <c r="DJ407" s="178"/>
      <c r="DK407" s="178"/>
      <c r="DL407" s="178"/>
      <c r="DM407" s="178"/>
      <c r="DN407" s="178"/>
      <c r="DO407" s="178"/>
      <c r="DP407" s="178"/>
      <c r="DQ407" s="178"/>
      <c r="DR407" s="178"/>
      <c r="DS407" s="178"/>
      <c r="DT407" s="178"/>
      <c r="DU407" s="178"/>
      <c r="DV407" s="178"/>
      <c r="DW407" s="178"/>
      <c r="DX407" s="178"/>
      <c r="DY407" s="178"/>
      <c r="DZ407" s="178"/>
      <c r="EA407" s="178"/>
      <c r="EB407" s="178"/>
      <c r="EC407" s="178"/>
      <c r="ED407" s="178"/>
      <c r="EE407" s="178"/>
      <c r="EF407" s="178"/>
      <c r="EG407" s="178"/>
      <c r="EH407" s="178"/>
      <c r="EI407" s="178"/>
      <c r="EJ407" s="178"/>
      <c r="EK407" s="178"/>
      <c r="EL407" s="178"/>
      <c r="EM407" s="178"/>
      <c r="EN407" s="178"/>
      <c r="EO407" s="178"/>
      <c r="EP407" s="178"/>
      <c r="EQ407" s="178"/>
      <c r="ER407" s="178"/>
      <c r="ES407" s="178"/>
      <c r="ET407" s="178"/>
      <c r="EU407" s="178"/>
      <c r="EV407" s="178"/>
      <c r="EW407" s="178"/>
      <c r="EX407" s="178"/>
      <c r="EY407" s="178"/>
      <c r="EZ407" s="178"/>
      <c r="FA407" s="178"/>
      <c r="FB407" s="178"/>
      <c r="FC407" s="178"/>
      <c r="FD407" s="178"/>
      <c r="FE407" s="178"/>
      <c r="FF407" s="178"/>
      <c r="FG407" s="178"/>
      <c r="FH407" s="178"/>
      <c r="FI407" s="178"/>
      <c r="FJ407" s="178"/>
      <c r="FK407" s="178"/>
      <c r="FL407" s="178"/>
      <c r="FM407" s="178"/>
      <c r="FN407" s="178"/>
      <c r="FO407" s="178"/>
      <c r="FP407" s="178"/>
      <c r="FQ407" s="178"/>
      <c r="FR407" s="178"/>
      <c r="FS407" s="178"/>
      <c r="FT407" s="178"/>
      <c r="FU407" s="178"/>
      <c r="FV407" s="178"/>
    </row>
    <row r="408" spans="1:178" ht="45" customHeight="1" x14ac:dyDescent="0.25">
      <c r="A408" s="146">
        <v>3332020</v>
      </c>
      <c r="B408" s="145">
        <v>2020</v>
      </c>
      <c r="C408" s="144" t="s">
        <v>345</v>
      </c>
      <c r="D408" s="148" t="s">
        <v>1638</v>
      </c>
      <c r="E408" s="150" t="s">
        <v>137</v>
      </c>
      <c r="F408" s="148" t="s">
        <v>32</v>
      </c>
      <c r="G408" s="149" t="s">
        <v>158</v>
      </c>
      <c r="H408" s="150" t="s">
        <v>518</v>
      </c>
      <c r="I408" s="151" t="s">
        <v>132</v>
      </c>
      <c r="J408" s="152" t="s">
        <v>352</v>
      </c>
      <c r="K408" s="153">
        <v>45</v>
      </c>
      <c r="L408" s="154" t="str">
        <f>IF(ISERROR(VLOOKUP(K408,Eje_Pilar_Prop!$C$2:$E$104,2,FALSE))," ",VLOOKUP(K408,Eje_Pilar_Prop!$C$2:$E$104,2,FALSE))</f>
        <v>Gobernanza e influencia local, regional e internacional</v>
      </c>
      <c r="M408" s="154" t="str">
        <f>IF(ISERROR(VLOOKUP(K408,Eje_Pilar_Prop!$C$2:$E$104,3,FALSE))," ",VLOOKUP(K408,Eje_Pilar_Prop!$C$2:$E$104,3,FALSE))</f>
        <v>Eje Transversal 4 Gobierno Legitimo, Fortalecimiento Local y Eficiencia</v>
      </c>
      <c r="N408" s="155" t="s">
        <v>874</v>
      </c>
      <c r="O408" s="164">
        <v>80830179</v>
      </c>
      <c r="P408" s="150" t="s">
        <v>1043</v>
      </c>
      <c r="Q408" s="157">
        <v>9900000</v>
      </c>
      <c r="R408" s="158"/>
      <c r="S408" s="159"/>
      <c r="T408" s="160"/>
      <c r="U408" s="157"/>
      <c r="V408" s="161">
        <f t="shared" si="14"/>
        <v>9900000</v>
      </c>
      <c r="W408" s="162">
        <v>5573333</v>
      </c>
      <c r="X408" s="163">
        <v>44085</v>
      </c>
      <c r="Y408" s="163">
        <v>44089</v>
      </c>
      <c r="Z408" s="163">
        <v>44196</v>
      </c>
      <c r="AA408" s="145">
        <v>135</v>
      </c>
      <c r="AB408" s="145"/>
      <c r="AC408" s="145"/>
      <c r="AD408" s="164"/>
      <c r="AE408" s="165"/>
      <c r="AF408" s="163"/>
      <c r="AG408" s="157"/>
      <c r="AH408" s="146"/>
      <c r="AI408" s="146"/>
      <c r="AJ408" s="146" t="s">
        <v>1471</v>
      </c>
      <c r="AK408" s="146"/>
      <c r="AL408" s="166">
        <f t="shared" si="13"/>
        <v>0.56296292929292935</v>
      </c>
      <c r="AM408" s="177">
        <f>IF(SUMPRODUCT((A$14:A408=A408)*(B$14:B408=B408)*(D$14:D408=D408))&gt;1,0,1)</f>
        <v>1</v>
      </c>
      <c r="AN408" s="178"/>
      <c r="AO408" s="178"/>
      <c r="AP408" s="178"/>
      <c r="AQ408" s="178"/>
      <c r="AR408" s="178"/>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c r="CV408" s="178"/>
      <c r="CW408" s="178"/>
      <c r="CX408" s="178"/>
      <c r="CY408" s="178"/>
      <c r="CZ408" s="178"/>
      <c r="DA408" s="178"/>
      <c r="DB408" s="178"/>
      <c r="DC408" s="178"/>
      <c r="DD408" s="178"/>
      <c r="DE408" s="178"/>
      <c r="DF408" s="178"/>
      <c r="DG408" s="178"/>
      <c r="DH408" s="178"/>
      <c r="DI408" s="178"/>
      <c r="DJ408" s="178"/>
      <c r="DK408" s="178"/>
      <c r="DL408" s="178"/>
      <c r="DM408" s="178"/>
      <c r="DN408" s="178"/>
      <c r="DO408" s="178"/>
      <c r="DP408" s="178"/>
      <c r="DQ408" s="178"/>
      <c r="DR408" s="178"/>
      <c r="DS408" s="178"/>
      <c r="DT408" s="178"/>
      <c r="DU408" s="178"/>
      <c r="DV408" s="178"/>
      <c r="DW408" s="178"/>
      <c r="DX408" s="178"/>
      <c r="DY408" s="178"/>
      <c r="DZ408" s="178"/>
      <c r="EA408" s="178"/>
      <c r="EB408" s="178"/>
      <c r="EC408" s="178"/>
      <c r="ED408" s="178"/>
      <c r="EE408" s="178"/>
      <c r="EF408" s="178"/>
      <c r="EG408" s="178"/>
      <c r="EH408" s="178"/>
      <c r="EI408" s="178"/>
      <c r="EJ408" s="178"/>
      <c r="EK408" s="178"/>
      <c r="EL408" s="178"/>
      <c r="EM408" s="178"/>
      <c r="EN408" s="178"/>
      <c r="EO408" s="178"/>
      <c r="EP408" s="178"/>
      <c r="EQ408" s="178"/>
      <c r="ER408" s="178"/>
      <c r="ES408" s="178"/>
      <c r="ET408" s="178"/>
      <c r="EU408" s="178"/>
      <c r="EV408" s="178"/>
      <c r="EW408" s="178"/>
      <c r="EX408" s="178"/>
      <c r="EY408" s="178"/>
      <c r="EZ408" s="178"/>
      <c r="FA408" s="178"/>
      <c r="FB408" s="178"/>
      <c r="FC408" s="178"/>
      <c r="FD408" s="178"/>
      <c r="FE408" s="178"/>
      <c r="FF408" s="178"/>
      <c r="FG408" s="178"/>
      <c r="FH408" s="178"/>
      <c r="FI408" s="178"/>
      <c r="FJ408" s="178"/>
      <c r="FK408" s="178"/>
      <c r="FL408" s="178"/>
      <c r="FM408" s="178"/>
      <c r="FN408" s="178"/>
      <c r="FO408" s="178"/>
      <c r="FP408" s="178"/>
      <c r="FQ408" s="178"/>
      <c r="FR408" s="178"/>
      <c r="FS408" s="178"/>
      <c r="FT408" s="178"/>
      <c r="FU408" s="178"/>
      <c r="FV408" s="178"/>
    </row>
    <row r="409" spans="1:178" ht="45" customHeight="1" x14ac:dyDescent="0.25">
      <c r="A409" s="146">
        <v>3342020</v>
      </c>
      <c r="B409" s="145">
        <v>2020</v>
      </c>
      <c r="C409" s="144" t="s">
        <v>345</v>
      </c>
      <c r="D409" s="148" t="s">
        <v>1677</v>
      </c>
      <c r="E409" s="150" t="s">
        <v>137</v>
      </c>
      <c r="F409" s="148" t="s">
        <v>32</v>
      </c>
      <c r="G409" s="149" t="s">
        <v>158</v>
      </c>
      <c r="H409" s="150" t="s">
        <v>517</v>
      </c>
      <c r="I409" s="151" t="s">
        <v>132</v>
      </c>
      <c r="J409" s="152" t="s">
        <v>352</v>
      </c>
      <c r="K409" s="153">
        <v>45</v>
      </c>
      <c r="L409" s="154" t="str">
        <f>IF(ISERROR(VLOOKUP(K409,Eje_Pilar_Prop!$C$2:$E$104,2,FALSE))," ",VLOOKUP(K409,Eje_Pilar_Prop!$C$2:$E$104,2,FALSE))</f>
        <v>Gobernanza e influencia local, regional e internacional</v>
      </c>
      <c r="M409" s="154" t="str">
        <f>IF(ISERROR(VLOOKUP(K409,Eje_Pilar_Prop!$C$2:$E$104,3,FALSE))," ",VLOOKUP(K409,Eje_Pilar_Prop!$C$2:$E$104,3,FALSE))</f>
        <v>Eje Transversal 4 Gobierno Legitimo, Fortalecimiento Local y Eficiencia</v>
      </c>
      <c r="N409" s="155" t="s">
        <v>877</v>
      </c>
      <c r="O409" s="164">
        <v>80242546</v>
      </c>
      <c r="P409" s="150" t="s">
        <v>1177</v>
      </c>
      <c r="Q409" s="157">
        <v>21000000</v>
      </c>
      <c r="R409" s="158"/>
      <c r="S409" s="159"/>
      <c r="T409" s="160"/>
      <c r="U409" s="157"/>
      <c r="V409" s="161">
        <f t="shared" si="14"/>
        <v>21000000</v>
      </c>
      <c r="W409" s="162">
        <v>10220000</v>
      </c>
      <c r="X409" s="163">
        <v>44088</v>
      </c>
      <c r="Y409" s="163">
        <v>44092</v>
      </c>
      <c r="Z409" s="163">
        <v>44196</v>
      </c>
      <c r="AA409" s="145">
        <v>150</v>
      </c>
      <c r="AB409" s="145"/>
      <c r="AC409" s="145"/>
      <c r="AD409" s="164"/>
      <c r="AE409" s="165"/>
      <c r="AF409" s="163"/>
      <c r="AG409" s="157"/>
      <c r="AH409" s="146"/>
      <c r="AI409" s="146"/>
      <c r="AJ409" s="146" t="s">
        <v>1471</v>
      </c>
      <c r="AK409" s="146"/>
      <c r="AL409" s="166">
        <f t="shared" si="13"/>
        <v>0.48666666666666669</v>
      </c>
      <c r="AM409" s="177">
        <f>IF(SUMPRODUCT((A$14:A409=A409)*(B$14:B409=B409)*(D$14:D409=D409))&gt;1,0,1)</f>
        <v>1</v>
      </c>
      <c r="AN409" s="178"/>
      <c r="AO409" s="178"/>
      <c r="AP409" s="178"/>
      <c r="AQ409" s="178"/>
      <c r="AR409" s="178"/>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c r="CV409" s="178"/>
      <c r="CW409" s="178"/>
      <c r="CX409" s="178"/>
      <c r="CY409" s="178"/>
      <c r="CZ409" s="178"/>
      <c r="DA409" s="178"/>
      <c r="DB409" s="178"/>
      <c r="DC409" s="178"/>
      <c r="DD409" s="178"/>
      <c r="DE409" s="178"/>
      <c r="DF409" s="178"/>
      <c r="DG409" s="178"/>
      <c r="DH409" s="178"/>
      <c r="DI409" s="178"/>
      <c r="DJ409" s="178"/>
      <c r="DK409" s="178"/>
      <c r="DL409" s="178"/>
      <c r="DM409" s="178"/>
      <c r="DN409" s="178"/>
      <c r="DO409" s="178"/>
      <c r="DP409" s="178"/>
      <c r="DQ409" s="178"/>
      <c r="DR409" s="178"/>
      <c r="DS409" s="178"/>
      <c r="DT409" s="178"/>
      <c r="DU409" s="178"/>
      <c r="DV409" s="178"/>
      <c r="DW409" s="178"/>
      <c r="DX409" s="178"/>
      <c r="DY409" s="178"/>
      <c r="DZ409" s="178"/>
      <c r="EA409" s="178"/>
      <c r="EB409" s="178"/>
      <c r="EC409" s="178"/>
      <c r="ED409" s="178"/>
      <c r="EE409" s="178"/>
      <c r="EF409" s="178"/>
      <c r="EG409" s="178"/>
      <c r="EH409" s="178"/>
      <c r="EI409" s="178"/>
      <c r="EJ409" s="178"/>
      <c r="EK409" s="178"/>
      <c r="EL409" s="178"/>
      <c r="EM409" s="178"/>
      <c r="EN409" s="178"/>
      <c r="EO409" s="178"/>
      <c r="EP409" s="178"/>
      <c r="EQ409" s="178"/>
      <c r="ER409" s="178"/>
      <c r="ES409" s="178"/>
      <c r="ET409" s="178"/>
      <c r="EU409" s="178"/>
      <c r="EV409" s="178"/>
      <c r="EW409" s="178"/>
      <c r="EX409" s="178"/>
      <c r="EY409" s="178"/>
      <c r="EZ409" s="178"/>
      <c r="FA409" s="178"/>
      <c r="FB409" s="178"/>
      <c r="FC409" s="178"/>
      <c r="FD409" s="178"/>
      <c r="FE409" s="178"/>
      <c r="FF409" s="178"/>
      <c r="FG409" s="178"/>
      <c r="FH409" s="178"/>
      <c r="FI409" s="178"/>
      <c r="FJ409" s="178"/>
      <c r="FK409" s="178"/>
      <c r="FL409" s="178"/>
      <c r="FM409" s="178"/>
      <c r="FN409" s="178"/>
      <c r="FO409" s="178"/>
      <c r="FP409" s="178"/>
      <c r="FQ409" s="178"/>
      <c r="FR409" s="178"/>
      <c r="FS409" s="178"/>
      <c r="FT409" s="178"/>
      <c r="FU409" s="178"/>
      <c r="FV409" s="178"/>
    </row>
    <row r="410" spans="1:178" ht="45" customHeight="1" x14ac:dyDescent="0.25">
      <c r="A410" s="146">
        <v>3352020</v>
      </c>
      <c r="B410" s="145">
        <v>2020</v>
      </c>
      <c r="C410" s="144" t="s">
        <v>345</v>
      </c>
      <c r="D410" s="148" t="s">
        <v>1678</v>
      </c>
      <c r="E410" s="150" t="s">
        <v>137</v>
      </c>
      <c r="F410" s="148" t="s">
        <v>32</v>
      </c>
      <c r="G410" s="149" t="s">
        <v>158</v>
      </c>
      <c r="H410" s="150" t="s">
        <v>516</v>
      </c>
      <c r="I410" s="151" t="s">
        <v>132</v>
      </c>
      <c r="J410" s="152" t="s">
        <v>352</v>
      </c>
      <c r="K410" s="153">
        <v>45</v>
      </c>
      <c r="L410" s="154" t="str">
        <f>IF(ISERROR(VLOOKUP(K410,Eje_Pilar_Prop!$C$2:$E$104,2,FALSE))," ",VLOOKUP(K410,Eje_Pilar_Prop!$C$2:$E$104,2,FALSE))</f>
        <v>Gobernanza e influencia local, regional e internacional</v>
      </c>
      <c r="M410" s="154" t="str">
        <f>IF(ISERROR(VLOOKUP(K410,Eje_Pilar_Prop!$C$2:$E$104,3,FALSE))," ",VLOOKUP(K410,Eje_Pilar_Prop!$C$2:$E$104,3,FALSE))</f>
        <v>Eje Transversal 4 Gobierno Legitimo, Fortalecimiento Local y Eficiencia</v>
      </c>
      <c r="N410" s="155" t="s">
        <v>877</v>
      </c>
      <c r="O410" s="164">
        <v>52704910</v>
      </c>
      <c r="P410" s="150" t="s">
        <v>1178</v>
      </c>
      <c r="Q410" s="157">
        <v>18900000</v>
      </c>
      <c r="R410" s="158"/>
      <c r="S410" s="159"/>
      <c r="T410" s="160"/>
      <c r="U410" s="157"/>
      <c r="V410" s="161">
        <f t="shared" si="14"/>
        <v>18900000</v>
      </c>
      <c r="W410" s="162">
        <v>10220000</v>
      </c>
      <c r="X410" s="163">
        <v>44088</v>
      </c>
      <c r="Y410" s="163">
        <v>44092</v>
      </c>
      <c r="Z410" s="163">
        <v>44196</v>
      </c>
      <c r="AA410" s="145">
        <v>135</v>
      </c>
      <c r="AB410" s="145"/>
      <c r="AC410" s="145"/>
      <c r="AD410" s="164">
        <v>52704910</v>
      </c>
      <c r="AE410" s="165" t="s">
        <v>1797</v>
      </c>
      <c r="AF410" s="163">
        <v>44165</v>
      </c>
      <c r="AG410" s="157"/>
      <c r="AH410" s="146"/>
      <c r="AI410" s="146"/>
      <c r="AJ410" s="146" t="s">
        <v>1471</v>
      </c>
      <c r="AK410" s="146"/>
      <c r="AL410" s="166">
        <f t="shared" si="13"/>
        <v>0.54074074074074074</v>
      </c>
      <c r="AM410" s="177">
        <f>IF(SUMPRODUCT((A$14:A410=A410)*(B$14:B410=B410)*(D$14:D410=D410))&gt;1,0,1)</f>
        <v>1</v>
      </c>
      <c r="AN410" s="178"/>
      <c r="AO410" s="178"/>
      <c r="AP410" s="178"/>
      <c r="AQ410" s="178"/>
      <c r="AR410" s="178"/>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c r="CV410" s="178"/>
      <c r="CW410" s="178"/>
      <c r="CX410" s="178"/>
      <c r="CY410" s="178"/>
      <c r="CZ410" s="178"/>
      <c r="DA410" s="178"/>
      <c r="DB410" s="178"/>
      <c r="DC410" s="178"/>
      <c r="DD410" s="178"/>
      <c r="DE410" s="178"/>
      <c r="DF410" s="178"/>
      <c r="DG410" s="178"/>
      <c r="DH410" s="178"/>
      <c r="DI410" s="178"/>
      <c r="DJ410" s="178"/>
      <c r="DK410" s="178"/>
      <c r="DL410" s="178"/>
      <c r="DM410" s="178"/>
      <c r="DN410" s="178"/>
      <c r="DO410" s="178"/>
      <c r="DP410" s="178"/>
      <c r="DQ410" s="178"/>
      <c r="DR410" s="178"/>
      <c r="DS410" s="178"/>
      <c r="DT410" s="178"/>
      <c r="DU410" s="178"/>
      <c r="DV410" s="178"/>
      <c r="DW410" s="178"/>
      <c r="DX410" s="178"/>
      <c r="DY410" s="178"/>
      <c r="DZ410" s="178"/>
      <c r="EA410" s="178"/>
      <c r="EB410" s="178"/>
      <c r="EC410" s="178"/>
      <c r="ED410" s="178"/>
      <c r="EE410" s="178"/>
      <c r="EF410" s="178"/>
      <c r="EG410" s="178"/>
      <c r="EH410" s="178"/>
      <c r="EI410" s="178"/>
      <c r="EJ410" s="178"/>
      <c r="EK410" s="178"/>
      <c r="EL410" s="178"/>
      <c r="EM410" s="178"/>
      <c r="EN410" s="178"/>
      <c r="EO410" s="178"/>
      <c r="EP410" s="178"/>
      <c r="EQ410" s="178"/>
      <c r="ER410" s="178"/>
      <c r="ES410" s="178"/>
      <c r="ET410" s="178"/>
      <c r="EU410" s="178"/>
      <c r="EV410" s="178"/>
      <c r="EW410" s="178"/>
      <c r="EX410" s="178"/>
      <c r="EY410" s="178"/>
      <c r="EZ410" s="178"/>
      <c r="FA410" s="178"/>
      <c r="FB410" s="178"/>
      <c r="FC410" s="178"/>
      <c r="FD410" s="178"/>
      <c r="FE410" s="178"/>
      <c r="FF410" s="178"/>
      <c r="FG410" s="178"/>
      <c r="FH410" s="178"/>
      <c r="FI410" s="178"/>
      <c r="FJ410" s="178"/>
      <c r="FK410" s="178"/>
      <c r="FL410" s="178"/>
      <c r="FM410" s="178"/>
      <c r="FN410" s="178"/>
      <c r="FO410" s="178"/>
      <c r="FP410" s="178"/>
      <c r="FQ410" s="178"/>
      <c r="FR410" s="178"/>
      <c r="FS410" s="178"/>
      <c r="FT410" s="178"/>
      <c r="FU410" s="178"/>
      <c r="FV410" s="178"/>
    </row>
    <row r="411" spans="1:178" ht="45" customHeight="1" x14ac:dyDescent="0.25">
      <c r="A411" s="146">
        <v>3362020</v>
      </c>
      <c r="B411" s="145">
        <v>2020</v>
      </c>
      <c r="C411" s="144" t="s">
        <v>345</v>
      </c>
      <c r="D411" s="148" t="s">
        <v>1679</v>
      </c>
      <c r="E411" s="150" t="s">
        <v>137</v>
      </c>
      <c r="F411" s="148" t="s">
        <v>32</v>
      </c>
      <c r="G411" s="149" t="s">
        <v>158</v>
      </c>
      <c r="H411" s="150" t="s">
        <v>515</v>
      </c>
      <c r="I411" s="151" t="s">
        <v>132</v>
      </c>
      <c r="J411" s="152" t="s">
        <v>352</v>
      </c>
      <c r="K411" s="153">
        <v>45</v>
      </c>
      <c r="L411" s="154" t="str">
        <f>IF(ISERROR(VLOOKUP(K411,Eje_Pilar_Prop!$C$2:$E$104,2,FALSE))," ",VLOOKUP(K411,Eje_Pilar_Prop!$C$2:$E$104,2,FALSE))</f>
        <v>Gobernanza e influencia local, regional e internacional</v>
      </c>
      <c r="M411" s="154" t="str">
        <f>IF(ISERROR(VLOOKUP(K411,Eje_Pilar_Prop!$C$2:$E$104,3,FALSE))," ",VLOOKUP(K411,Eje_Pilar_Prop!$C$2:$E$104,3,FALSE))</f>
        <v>Eje Transversal 4 Gobierno Legitimo, Fortalecimiento Local y Eficiencia</v>
      </c>
      <c r="N411" s="155" t="s">
        <v>874</v>
      </c>
      <c r="O411" s="164">
        <v>71674865</v>
      </c>
      <c r="P411" s="150" t="s">
        <v>1011</v>
      </c>
      <c r="Q411" s="157">
        <v>17500000</v>
      </c>
      <c r="R411" s="158"/>
      <c r="S411" s="159"/>
      <c r="T411" s="160"/>
      <c r="U411" s="157"/>
      <c r="V411" s="161">
        <f t="shared" si="14"/>
        <v>17500000</v>
      </c>
      <c r="W411" s="162">
        <v>8516667</v>
      </c>
      <c r="X411" s="163">
        <v>44088</v>
      </c>
      <c r="Y411" s="163">
        <v>44092</v>
      </c>
      <c r="Z411" s="163">
        <v>44227</v>
      </c>
      <c r="AA411" s="145">
        <v>150</v>
      </c>
      <c r="AB411" s="145">
        <v>1</v>
      </c>
      <c r="AC411" s="145">
        <v>30</v>
      </c>
      <c r="AD411" s="164"/>
      <c r="AE411" s="165"/>
      <c r="AF411" s="163"/>
      <c r="AG411" s="157"/>
      <c r="AH411" s="146"/>
      <c r="AI411" s="146" t="s">
        <v>1471</v>
      </c>
      <c r="AJ411" s="146"/>
      <c r="AK411" s="146"/>
      <c r="AL411" s="166">
        <f t="shared" si="13"/>
        <v>0.48666668571428573</v>
      </c>
      <c r="AM411" s="177">
        <f>IF(SUMPRODUCT((A$14:A411=A411)*(B$14:B411=B411)*(D$14:D411=D411))&gt;1,0,1)</f>
        <v>1</v>
      </c>
      <c r="AN411" s="178"/>
      <c r="AO411" s="178"/>
      <c r="AP411" s="178"/>
      <c r="AQ411" s="178"/>
      <c r="AR411" s="178"/>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c r="CV411" s="178"/>
      <c r="CW411" s="178"/>
      <c r="CX411" s="178"/>
      <c r="CY411" s="178"/>
      <c r="CZ411" s="178"/>
      <c r="DA411" s="178"/>
      <c r="DB411" s="178"/>
      <c r="DC411" s="178"/>
      <c r="DD411" s="178"/>
      <c r="DE411" s="178"/>
      <c r="DF411" s="178"/>
      <c r="DG411" s="178"/>
      <c r="DH411" s="178"/>
      <c r="DI411" s="178"/>
      <c r="DJ411" s="178"/>
      <c r="DK411" s="178"/>
      <c r="DL411" s="178"/>
      <c r="DM411" s="178"/>
      <c r="DN411" s="178"/>
      <c r="DO411" s="178"/>
      <c r="DP411" s="178"/>
      <c r="DQ411" s="178"/>
      <c r="DR411" s="178"/>
      <c r="DS411" s="178"/>
      <c r="DT411" s="178"/>
      <c r="DU411" s="178"/>
      <c r="DV411" s="178"/>
      <c r="DW411" s="178"/>
      <c r="DX411" s="178"/>
      <c r="DY411" s="178"/>
      <c r="DZ411" s="178"/>
      <c r="EA411" s="178"/>
      <c r="EB411" s="178"/>
      <c r="EC411" s="178"/>
      <c r="ED411" s="178"/>
      <c r="EE411" s="178"/>
      <c r="EF411" s="178"/>
      <c r="EG411" s="178"/>
      <c r="EH411" s="178"/>
      <c r="EI411" s="178"/>
      <c r="EJ411" s="178"/>
      <c r="EK411" s="178"/>
      <c r="EL411" s="178"/>
      <c r="EM411" s="178"/>
      <c r="EN411" s="178"/>
      <c r="EO411" s="178"/>
      <c r="EP411" s="178"/>
      <c r="EQ411" s="178"/>
      <c r="ER411" s="178"/>
      <c r="ES411" s="178"/>
      <c r="ET411" s="178"/>
      <c r="EU411" s="178"/>
      <c r="EV411" s="178"/>
      <c r="EW411" s="178"/>
      <c r="EX411" s="178"/>
      <c r="EY411" s="178"/>
      <c r="EZ411" s="178"/>
      <c r="FA411" s="178"/>
      <c r="FB411" s="178"/>
      <c r="FC411" s="178"/>
      <c r="FD411" s="178"/>
      <c r="FE411" s="178"/>
      <c r="FF411" s="178"/>
      <c r="FG411" s="178"/>
      <c r="FH411" s="178"/>
      <c r="FI411" s="178"/>
      <c r="FJ411" s="178"/>
      <c r="FK411" s="178"/>
      <c r="FL411" s="178"/>
      <c r="FM411" s="178"/>
      <c r="FN411" s="178"/>
      <c r="FO411" s="178"/>
      <c r="FP411" s="178"/>
      <c r="FQ411" s="178"/>
      <c r="FR411" s="178"/>
      <c r="FS411" s="178"/>
      <c r="FT411" s="178"/>
      <c r="FU411" s="178"/>
      <c r="FV411" s="178"/>
    </row>
    <row r="412" spans="1:178" ht="45" customHeight="1" x14ac:dyDescent="0.25">
      <c r="A412" s="146">
        <v>3372020</v>
      </c>
      <c r="B412" s="145">
        <v>2020</v>
      </c>
      <c r="C412" s="144" t="s">
        <v>345</v>
      </c>
      <c r="D412" s="148" t="s">
        <v>1680</v>
      </c>
      <c r="E412" s="150" t="s">
        <v>137</v>
      </c>
      <c r="F412" s="148" t="s">
        <v>32</v>
      </c>
      <c r="G412" s="149" t="s">
        <v>158</v>
      </c>
      <c r="H412" s="150" t="s">
        <v>514</v>
      </c>
      <c r="I412" s="151" t="s">
        <v>132</v>
      </c>
      <c r="J412" s="152" t="s">
        <v>352</v>
      </c>
      <c r="K412" s="153">
        <v>45</v>
      </c>
      <c r="L412" s="154" t="str">
        <f>IF(ISERROR(VLOOKUP(K412,Eje_Pilar_Prop!$C$2:$E$104,2,FALSE))," ",VLOOKUP(K412,Eje_Pilar_Prop!$C$2:$E$104,2,FALSE))</f>
        <v>Gobernanza e influencia local, regional e internacional</v>
      </c>
      <c r="M412" s="154" t="str">
        <f>IF(ISERROR(VLOOKUP(K412,Eje_Pilar_Prop!$C$2:$E$104,3,FALSE))," ",VLOOKUP(K412,Eje_Pilar_Prop!$C$2:$E$104,3,FALSE))</f>
        <v>Eje Transversal 4 Gobierno Legitimo, Fortalecimiento Local y Eficiencia</v>
      </c>
      <c r="N412" s="155" t="s">
        <v>874</v>
      </c>
      <c r="O412" s="164">
        <v>1010191030</v>
      </c>
      <c r="P412" s="150" t="s">
        <v>1179</v>
      </c>
      <c r="Q412" s="157">
        <v>21000000</v>
      </c>
      <c r="R412" s="158"/>
      <c r="S412" s="159"/>
      <c r="T412" s="160"/>
      <c r="U412" s="157"/>
      <c r="V412" s="161">
        <f t="shared" si="14"/>
        <v>21000000</v>
      </c>
      <c r="W412" s="162">
        <v>10500000</v>
      </c>
      <c r="X412" s="163">
        <v>44088</v>
      </c>
      <c r="Y412" s="163">
        <v>44092</v>
      </c>
      <c r="Z412" s="163">
        <v>44196</v>
      </c>
      <c r="AA412" s="145">
        <v>150</v>
      </c>
      <c r="AB412" s="145"/>
      <c r="AC412" s="145"/>
      <c r="AD412" s="164"/>
      <c r="AE412" s="165"/>
      <c r="AF412" s="163"/>
      <c r="AG412" s="157"/>
      <c r="AH412" s="146"/>
      <c r="AI412" s="146"/>
      <c r="AJ412" s="146" t="s">
        <v>1471</v>
      </c>
      <c r="AK412" s="146"/>
      <c r="AL412" s="166">
        <f t="shared" si="13"/>
        <v>0.5</v>
      </c>
      <c r="AM412" s="177">
        <f>IF(SUMPRODUCT((A$14:A412=A412)*(B$14:B412=B412)*(D$14:D412=D412))&gt;1,0,1)</f>
        <v>1</v>
      </c>
      <c r="AN412" s="178"/>
      <c r="AO412" s="178"/>
      <c r="AP412" s="178"/>
      <c r="AQ412" s="178"/>
      <c r="AR412" s="178"/>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c r="CV412" s="178"/>
      <c r="CW412" s="178"/>
      <c r="CX412" s="178"/>
      <c r="CY412" s="178"/>
      <c r="CZ412" s="178"/>
      <c r="DA412" s="178"/>
      <c r="DB412" s="178"/>
      <c r="DC412" s="178"/>
      <c r="DD412" s="178"/>
      <c r="DE412" s="178"/>
      <c r="DF412" s="178"/>
      <c r="DG412" s="178"/>
      <c r="DH412" s="178"/>
      <c r="DI412" s="178"/>
      <c r="DJ412" s="178"/>
      <c r="DK412" s="178"/>
      <c r="DL412" s="178"/>
      <c r="DM412" s="178"/>
      <c r="DN412" s="178"/>
      <c r="DO412" s="178"/>
      <c r="DP412" s="178"/>
      <c r="DQ412" s="178"/>
      <c r="DR412" s="178"/>
      <c r="DS412" s="178"/>
      <c r="DT412" s="178"/>
      <c r="DU412" s="178"/>
      <c r="DV412" s="178"/>
      <c r="DW412" s="178"/>
      <c r="DX412" s="178"/>
      <c r="DY412" s="178"/>
      <c r="DZ412" s="178"/>
      <c r="EA412" s="178"/>
      <c r="EB412" s="178"/>
      <c r="EC412" s="178"/>
      <c r="ED412" s="178"/>
      <c r="EE412" s="178"/>
      <c r="EF412" s="178"/>
      <c r="EG412" s="178"/>
      <c r="EH412" s="178"/>
      <c r="EI412" s="178"/>
      <c r="EJ412" s="178"/>
      <c r="EK412" s="178"/>
      <c r="EL412" s="178"/>
      <c r="EM412" s="178"/>
      <c r="EN412" s="178"/>
      <c r="EO412" s="178"/>
      <c r="EP412" s="178"/>
      <c r="EQ412" s="178"/>
      <c r="ER412" s="178"/>
      <c r="ES412" s="178"/>
      <c r="ET412" s="178"/>
      <c r="EU412" s="178"/>
      <c r="EV412" s="178"/>
      <c r="EW412" s="178"/>
      <c r="EX412" s="178"/>
      <c r="EY412" s="178"/>
      <c r="EZ412" s="178"/>
      <c r="FA412" s="178"/>
      <c r="FB412" s="178"/>
      <c r="FC412" s="178"/>
      <c r="FD412" s="178"/>
      <c r="FE412" s="178"/>
      <c r="FF412" s="178"/>
      <c r="FG412" s="178"/>
      <c r="FH412" s="178"/>
      <c r="FI412" s="178"/>
      <c r="FJ412" s="178"/>
      <c r="FK412" s="178"/>
      <c r="FL412" s="178"/>
      <c r="FM412" s="178"/>
      <c r="FN412" s="178"/>
      <c r="FO412" s="178"/>
      <c r="FP412" s="178"/>
      <c r="FQ412" s="178"/>
      <c r="FR412" s="178"/>
      <c r="FS412" s="178"/>
      <c r="FT412" s="178"/>
      <c r="FU412" s="178"/>
      <c r="FV412" s="178"/>
    </row>
    <row r="413" spans="1:178" ht="45" customHeight="1" x14ac:dyDescent="0.25">
      <c r="A413" s="146">
        <v>3382020</v>
      </c>
      <c r="B413" s="145">
        <v>2020</v>
      </c>
      <c r="C413" s="144" t="s">
        <v>345</v>
      </c>
      <c r="D413" s="148" t="s">
        <v>1681</v>
      </c>
      <c r="E413" s="150" t="s">
        <v>137</v>
      </c>
      <c r="F413" s="148" t="s">
        <v>32</v>
      </c>
      <c r="G413" s="149" t="s">
        <v>158</v>
      </c>
      <c r="H413" s="150" t="s">
        <v>513</v>
      </c>
      <c r="I413" s="151" t="s">
        <v>132</v>
      </c>
      <c r="J413" s="152" t="s">
        <v>352</v>
      </c>
      <c r="K413" s="153">
        <v>45</v>
      </c>
      <c r="L413" s="154" t="str">
        <f>IF(ISERROR(VLOOKUP(K413,Eje_Pilar_Prop!$C$2:$E$104,2,FALSE))," ",VLOOKUP(K413,Eje_Pilar_Prop!$C$2:$E$104,2,FALSE))</f>
        <v>Gobernanza e influencia local, regional e internacional</v>
      </c>
      <c r="M413" s="154" t="str">
        <f>IF(ISERROR(VLOOKUP(K413,Eje_Pilar_Prop!$C$2:$E$104,3,FALSE))," ",VLOOKUP(K413,Eje_Pilar_Prop!$C$2:$E$104,3,FALSE))</f>
        <v>Eje Transversal 4 Gobierno Legitimo, Fortalecimiento Local y Eficiencia</v>
      </c>
      <c r="N413" s="155" t="s">
        <v>874</v>
      </c>
      <c r="O413" s="164">
        <v>1018468804</v>
      </c>
      <c r="P413" s="150" t="s">
        <v>1180</v>
      </c>
      <c r="Q413" s="157">
        <v>21000000</v>
      </c>
      <c r="R413" s="158"/>
      <c r="S413" s="159"/>
      <c r="T413" s="160"/>
      <c r="U413" s="157"/>
      <c r="V413" s="161">
        <f t="shared" si="14"/>
        <v>21000000</v>
      </c>
      <c r="W413" s="162">
        <v>10500000</v>
      </c>
      <c r="X413" s="163">
        <v>44088</v>
      </c>
      <c r="Y413" s="163">
        <v>44090</v>
      </c>
      <c r="Z413" s="163">
        <v>44196</v>
      </c>
      <c r="AA413" s="145">
        <v>150</v>
      </c>
      <c r="AB413" s="145"/>
      <c r="AC413" s="145"/>
      <c r="AD413" s="164"/>
      <c r="AE413" s="165"/>
      <c r="AF413" s="163"/>
      <c r="AG413" s="157"/>
      <c r="AH413" s="146"/>
      <c r="AI413" s="146"/>
      <c r="AJ413" s="146" t="s">
        <v>1471</v>
      </c>
      <c r="AK413" s="146"/>
      <c r="AL413" s="166">
        <f t="shared" si="13"/>
        <v>0.5</v>
      </c>
      <c r="AM413" s="177">
        <f>IF(SUMPRODUCT((A$14:A413=A413)*(B$14:B413=B413)*(D$14:D413=D413))&gt;1,0,1)</f>
        <v>1</v>
      </c>
      <c r="AN413" s="178"/>
      <c r="AO413" s="178"/>
      <c r="AP413" s="178"/>
      <c r="AQ413" s="178"/>
      <c r="AR413" s="178"/>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c r="CV413" s="178"/>
      <c r="CW413" s="178"/>
      <c r="CX413" s="178"/>
      <c r="CY413" s="178"/>
      <c r="CZ413" s="178"/>
      <c r="DA413" s="178"/>
      <c r="DB413" s="178"/>
      <c r="DC413" s="178"/>
      <c r="DD413" s="178"/>
      <c r="DE413" s="178"/>
      <c r="DF413" s="178"/>
      <c r="DG413" s="178"/>
      <c r="DH413" s="178"/>
      <c r="DI413" s="178"/>
      <c r="DJ413" s="178"/>
      <c r="DK413" s="178"/>
      <c r="DL413" s="178"/>
      <c r="DM413" s="178"/>
      <c r="DN413" s="178"/>
      <c r="DO413" s="178"/>
      <c r="DP413" s="178"/>
      <c r="DQ413" s="178"/>
      <c r="DR413" s="178"/>
      <c r="DS413" s="178"/>
      <c r="DT413" s="178"/>
      <c r="DU413" s="178"/>
      <c r="DV413" s="178"/>
      <c r="DW413" s="178"/>
      <c r="DX413" s="178"/>
      <c r="DY413" s="178"/>
      <c r="DZ413" s="178"/>
      <c r="EA413" s="178"/>
      <c r="EB413" s="178"/>
      <c r="EC413" s="178"/>
      <c r="ED413" s="178"/>
      <c r="EE413" s="178"/>
      <c r="EF413" s="178"/>
      <c r="EG413" s="178"/>
      <c r="EH413" s="178"/>
      <c r="EI413" s="178"/>
      <c r="EJ413" s="178"/>
      <c r="EK413" s="178"/>
      <c r="EL413" s="178"/>
      <c r="EM413" s="178"/>
      <c r="EN413" s="178"/>
      <c r="EO413" s="178"/>
      <c r="EP413" s="178"/>
      <c r="EQ413" s="178"/>
      <c r="ER413" s="178"/>
      <c r="ES413" s="178"/>
      <c r="ET413" s="178"/>
      <c r="EU413" s="178"/>
      <c r="EV413" s="178"/>
      <c r="EW413" s="178"/>
      <c r="EX413" s="178"/>
      <c r="EY413" s="178"/>
      <c r="EZ413" s="178"/>
      <c r="FA413" s="178"/>
      <c r="FB413" s="178"/>
      <c r="FC413" s="178"/>
      <c r="FD413" s="178"/>
      <c r="FE413" s="178"/>
      <c r="FF413" s="178"/>
      <c r="FG413" s="178"/>
      <c r="FH413" s="178"/>
      <c r="FI413" s="178"/>
      <c r="FJ413" s="178"/>
      <c r="FK413" s="178"/>
      <c r="FL413" s="178"/>
      <c r="FM413" s="178"/>
      <c r="FN413" s="178"/>
      <c r="FO413" s="178"/>
      <c r="FP413" s="178"/>
      <c r="FQ413" s="178"/>
      <c r="FR413" s="178"/>
      <c r="FS413" s="178"/>
      <c r="FT413" s="178"/>
      <c r="FU413" s="178"/>
      <c r="FV413" s="178"/>
    </row>
    <row r="414" spans="1:178" ht="45" customHeight="1" x14ac:dyDescent="0.25">
      <c r="A414" s="146">
        <v>3392020</v>
      </c>
      <c r="B414" s="145">
        <v>2020</v>
      </c>
      <c r="C414" s="144" t="s">
        <v>345</v>
      </c>
      <c r="D414" s="148" t="s">
        <v>1681</v>
      </c>
      <c r="E414" s="150" t="s">
        <v>137</v>
      </c>
      <c r="F414" s="148" t="s">
        <v>32</v>
      </c>
      <c r="G414" s="149" t="s">
        <v>158</v>
      </c>
      <c r="H414" s="150" t="s">
        <v>512</v>
      </c>
      <c r="I414" s="151" t="s">
        <v>132</v>
      </c>
      <c r="J414" s="152" t="s">
        <v>352</v>
      </c>
      <c r="K414" s="153">
        <v>45</v>
      </c>
      <c r="L414" s="154" t="str">
        <f>IF(ISERROR(VLOOKUP(K414,Eje_Pilar_Prop!$C$2:$E$104,2,FALSE))," ",VLOOKUP(K414,Eje_Pilar_Prop!$C$2:$E$104,2,FALSE))</f>
        <v>Gobernanza e influencia local, regional e internacional</v>
      </c>
      <c r="M414" s="154" t="str">
        <f>IF(ISERROR(VLOOKUP(K414,Eje_Pilar_Prop!$C$2:$E$104,3,FALSE))," ",VLOOKUP(K414,Eje_Pilar_Prop!$C$2:$E$104,3,FALSE))</f>
        <v>Eje Transversal 4 Gobierno Legitimo, Fortalecimiento Local y Eficiencia</v>
      </c>
      <c r="N414" s="155" t="s">
        <v>874</v>
      </c>
      <c r="O414" s="164">
        <v>1042996904</v>
      </c>
      <c r="P414" s="150" t="s">
        <v>1181</v>
      </c>
      <c r="Q414" s="157">
        <v>21000000</v>
      </c>
      <c r="R414" s="158"/>
      <c r="S414" s="159"/>
      <c r="T414" s="160">
        <v>1</v>
      </c>
      <c r="U414" s="157">
        <v>8400000</v>
      </c>
      <c r="V414" s="161">
        <f t="shared" si="14"/>
        <v>29400000</v>
      </c>
      <c r="W414" s="162">
        <v>4760000</v>
      </c>
      <c r="X414" s="163">
        <v>44088</v>
      </c>
      <c r="Y414" s="163">
        <v>44091</v>
      </c>
      <c r="Z414" s="163">
        <v>44227</v>
      </c>
      <c r="AA414" s="145">
        <v>150</v>
      </c>
      <c r="AB414" s="145">
        <v>1</v>
      </c>
      <c r="AC414" s="145">
        <v>30</v>
      </c>
      <c r="AD414" s="156">
        <v>1024470158</v>
      </c>
      <c r="AE414" s="145" t="s">
        <v>1798</v>
      </c>
      <c r="AF414" s="163">
        <v>44130</v>
      </c>
      <c r="AG414" s="157"/>
      <c r="AH414" s="146"/>
      <c r="AI414" s="146" t="s">
        <v>1471</v>
      </c>
      <c r="AJ414" s="146"/>
      <c r="AK414" s="146"/>
      <c r="AL414" s="166">
        <f t="shared" si="13"/>
        <v>0.16190476190476191</v>
      </c>
      <c r="AM414" s="177">
        <f>IF(SUMPRODUCT((A$14:A414=A414)*(B$14:B414=B414)*(D$14:D414=D414))&gt;1,0,1)</f>
        <v>1</v>
      </c>
      <c r="AN414" s="178"/>
      <c r="AO414" s="178"/>
      <c r="AP414" s="178"/>
      <c r="AQ414" s="178"/>
      <c r="AR414" s="178"/>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c r="CV414" s="178"/>
      <c r="CW414" s="178"/>
      <c r="CX414" s="178"/>
      <c r="CY414" s="178"/>
      <c r="CZ414" s="178"/>
      <c r="DA414" s="178"/>
      <c r="DB414" s="178"/>
      <c r="DC414" s="178"/>
      <c r="DD414" s="178"/>
      <c r="DE414" s="178"/>
      <c r="DF414" s="178"/>
      <c r="DG414" s="178"/>
      <c r="DH414" s="178"/>
      <c r="DI414" s="178"/>
      <c r="DJ414" s="178"/>
      <c r="DK414" s="178"/>
      <c r="DL414" s="178"/>
      <c r="DM414" s="178"/>
      <c r="DN414" s="178"/>
      <c r="DO414" s="178"/>
      <c r="DP414" s="178"/>
      <c r="DQ414" s="178"/>
      <c r="DR414" s="178"/>
      <c r="DS414" s="178"/>
      <c r="DT414" s="178"/>
      <c r="DU414" s="178"/>
      <c r="DV414" s="178"/>
      <c r="DW414" s="178"/>
      <c r="DX414" s="178"/>
      <c r="DY414" s="178"/>
      <c r="DZ414" s="178"/>
      <c r="EA414" s="178"/>
      <c r="EB414" s="178"/>
      <c r="EC414" s="178"/>
      <c r="ED414" s="178"/>
      <c r="EE414" s="178"/>
      <c r="EF414" s="178"/>
      <c r="EG414" s="178"/>
      <c r="EH414" s="178"/>
      <c r="EI414" s="178"/>
      <c r="EJ414" s="178"/>
      <c r="EK414" s="178"/>
      <c r="EL414" s="178"/>
      <c r="EM414" s="178"/>
      <c r="EN414" s="178"/>
      <c r="EO414" s="178"/>
      <c r="EP414" s="178"/>
      <c r="EQ414" s="178"/>
      <c r="ER414" s="178"/>
      <c r="ES414" s="178"/>
      <c r="ET414" s="178"/>
      <c r="EU414" s="178"/>
      <c r="EV414" s="178"/>
      <c r="EW414" s="178"/>
      <c r="EX414" s="178"/>
      <c r="EY414" s="178"/>
      <c r="EZ414" s="178"/>
      <c r="FA414" s="178"/>
      <c r="FB414" s="178"/>
      <c r="FC414" s="178"/>
      <c r="FD414" s="178"/>
      <c r="FE414" s="178"/>
      <c r="FF414" s="178"/>
      <c r="FG414" s="178"/>
      <c r="FH414" s="178"/>
      <c r="FI414" s="178"/>
      <c r="FJ414" s="178"/>
      <c r="FK414" s="178"/>
      <c r="FL414" s="178"/>
      <c r="FM414" s="178"/>
      <c r="FN414" s="178"/>
      <c r="FO414" s="178"/>
      <c r="FP414" s="178"/>
      <c r="FQ414" s="178"/>
      <c r="FR414" s="178"/>
      <c r="FS414" s="178"/>
      <c r="FT414" s="178"/>
      <c r="FU414" s="178"/>
      <c r="FV414" s="178"/>
    </row>
    <row r="415" spans="1:178" ht="45" customHeight="1" x14ac:dyDescent="0.25">
      <c r="A415" s="146">
        <v>3402020</v>
      </c>
      <c r="B415" s="145">
        <v>2020</v>
      </c>
      <c r="C415" s="144" t="s">
        <v>345</v>
      </c>
      <c r="D415" s="148" t="s">
        <v>1681</v>
      </c>
      <c r="E415" s="150" t="s">
        <v>137</v>
      </c>
      <c r="F415" s="148" t="s">
        <v>32</v>
      </c>
      <c r="G415" s="149" t="s">
        <v>158</v>
      </c>
      <c r="H415" s="150" t="s">
        <v>511</v>
      </c>
      <c r="I415" s="151" t="s">
        <v>132</v>
      </c>
      <c r="J415" s="152" t="s">
        <v>352</v>
      </c>
      <c r="K415" s="153">
        <v>45</v>
      </c>
      <c r="L415" s="154" t="str">
        <f>IF(ISERROR(VLOOKUP(K415,Eje_Pilar_Prop!$C$2:$E$104,2,FALSE))," ",VLOOKUP(K415,Eje_Pilar_Prop!$C$2:$E$104,2,FALSE))</f>
        <v>Gobernanza e influencia local, regional e internacional</v>
      </c>
      <c r="M415" s="154" t="str">
        <f>IF(ISERROR(VLOOKUP(K415,Eje_Pilar_Prop!$C$2:$E$104,3,FALSE))," ",VLOOKUP(K415,Eje_Pilar_Prop!$C$2:$E$104,3,FALSE))</f>
        <v>Eje Transversal 4 Gobierno Legitimo, Fortalecimiento Local y Eficiencia</v>
      </c>
      <c r="N415" s="155" t="s">
        <v>874</v>
      </c>
      <c r="O415" s="164">
        <v>1061758438</v>
      </c>
      <c r="P415" s="150" t="s">
        <v>1182</v>
      </c>
      <c r="Q415" s="157">
        <v>21000000</v>
      </c>
      <c r="R415" s="158"/>
      <c r="S415" s="159"/>
      <c r="T415" s="160"/>
      <c r="U415" s="157"/>
      <c r="V415" s="161">
        <f t="shared" si="14"/>
        <v>21000000</v>
      </c>
      <c r="W415" s="162">
        <v>10500000</v>
      </c>
      <c r="X415" s="163">
        <v>44088</v>
      </c>
      <c r="Y415" s="163">
        <v>44091</v>
      </c>
      <c r="Z415" s="163">
        <v>44196</v>
      </c>
      <c r="AA415" s="145">
        <v>150</v>
      </c>
      <c r="AB415" s="145"/>
      <c r="AC415" s="145"/>
      <c r="AD415" s="164"/>
      <c r="AE415" s="165"/>
      <c r="AF415" s="163"/>
      <c r="AG415" s="157"/>
      <c r="AH415" s="146"/>
      <c r="AI415" s="146"/>
      <c r="AJ415" s="146" t="s">
        <v>1471</v>
      </c>
      <c r="AK415" s="146"/>
      <c r="AL415" s="166">
        <f t="shared" si="13"/>
        <v>0.5</v>
      </c>
      <c r="AM415" s="177">
        <f>IF(SUMPRODUCT((A$14:A415=A415)*(B$14:B415=B415)*(D$14:D415=D415))&gt;1,0,1)</f>
        <v>1</v>
      </c>
      <c r="AN415" s="178"/>
      <c r="AO415" s="178"/>
      <c r="AP415" s="178"/>
      <c r="AQ415" s="178"/>
      <c r="AR415" s="178"/>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c r="CV415" s="178"/>
      <c r="CW415" s="178"/>
      <c r="CX415" s="178"/>
      <c r="CY415" s="178"/>
      <c r="CZ415" s="178"/>
      <c r="DA415" s="178"/>
      <c r="DB415" s="178"/>
      <c r="DC415" s="178"/>
      <c r="DD415" s="178"/>
      <c r="DE415" s="178"/>
      <c r="DF415" s="178"/>
      <c r="DG415" s="178"/>
      <c r="DH415" s="178"/>
      <c r="DI415" s="178"/>
      <c r="DJ415" s="178"/>
      <c r="DK415" s="178"/>
      <c r="DL415" s="178"/>
      <c r="DM415" s="178"/>
      <c r="DN415" s="178"/>
      <c r="DO415" s="178"/>
      <c r="DP415" s="178"/>
      <c r="DQ415" s="178"/>
      <c r="DR415" s="178"/>
      <c r="DS415" s="178"/>
      <c r="DT415" s="178"/>
      <c r="DU415" s="178"/>
      <c r="DV415" s="178"/>
      <c r="DW415" s="178"/>
      <c r="DX415" s="178"/>
      <c r="DY415" s="178"/>
      <c r="DZ415" s="178"/>
      <c r="EA415" s="178"/>
      <c r="EB415" s="178"/>
      <c r="EC415" s="178"/>
      <c r="ED415" s="178"/>
      <c r="EE415" s="178"/>
      <c r="EF415" s="178"/>
      <c r="EG415" s="178"/>
      <c r="EH415" s="178"/>
      <c r="EI415" s="178"/>
      <c r="EJ415" s="178"/>
      <c r="EK415" s="178"/>
      <c r="EL415" s="178"/>
      <c r="EM415" s="178"/>
      <c r="EN415" s="178"/>
      <c r="EO415" s="178"/>
      <c r="EP415" s="178"/>
      <c r="EQ415" s="178"/>
      <c r="ER415" s="178"/>
      <c r="ES415" s="178"/>
      <c r="ET415" s="178"/>
      <c r="EU415" s="178"/>
      <c r="EV415" s="178"/>
      <c r="EW415" s="178"/>
      <c r="EX415" s="178"/>
      <c r="EY415" s="178"/>
      <c r="EZ415" s="178"/>
      <c r="FA415" s="178"/>
      <c r="FB415" s="178"/>
      <c r="FC415" s="178"/>
      <c r="FD415" s="178"/>
      <c r="FE415" s="178"/>
      <c r="FF415" s="178"/>
      <c r="FG415" s="178"/>
      <c r="FH415" s="178"/>
      <c r="FI415" s="178"/>
      <c r="FJ415" s="178"/>
      <c r="FK415" s="178"/>
      <c r="FL415" s="178"/>
      <c r="FM415" s="178"/>
      <c r="FN415" s="178"/>
      <c r="FO415" s="178"/>
      <c r="FP415" s="178"/>
      <c r="FQ415" s="178"/>
      <c r="FR415" s="178"/>
      <c r="FS415" s="178"/>
      <c r="FT415" s="178"/>
      <c r="FU415" s="178"/>
      <c r="FV415" s="178"/>
    </row>
    <row r="416" spans="1:178" ht="45" customHeight="1" x14ac:dyDescent="0.25">
      <c r="A416" s="146">
        <v>3412020</v>
      </c>
      <c r="B416" s="145">
        <v>2020</v>
      </c>
      <c r="C416" s="144" t="s">
        <v>345</v>
      </c>
      <c r="D416" s="148" t="s">
        <v>1681</v>
      </c>
      <c r="E416" s="150" t="s">
        <v>137</v>
      </c>
      <c r="F416" s="148" t="s">
        <v>32</v>
      </c>
      <c r="G416" s="149" t="s">
        <v>158</v>
      </c>
      <c r="H416" s="150" t="s">
        <v>510</v>
      </c>
      <c r="I416" s="151" t="s">
        <v>132</v>
      </c>
      <c r="J416" s="152" t="s">
        <v>352</v>
      </c>
      <c r="K416" s="153">
        <v>45</v>
      </c>
      <c r="L416" s="154" t="str">
        <f>IF(ISERROR(VLOOKUP(K416,Eje_Pilar_Prop!$C$2:$E$104,2,FALSE))," ",VLOOKUP(K416,Eje_Pilar_Prop!$C$2:$E$104,2,FALSE))</f>
        <v>Gobernanza e influencia local, regional e internacional</v>
      </c>
      <c r="M416" s="154" t="str">
        <f>IF(ISERROR(VLOOKUP(K416,Eje_Pilar_Prop!$C$2:$E$104,3,FALSE))," ",VLOOKUP(K416,Eje_Pilar_Prop!$C$2:$E$104,3,FALSE))</f>
        <v>Eje Transversal 4 Gobierno Legitimo, Fortalecimiento Local y Eficiencia</v>
      </c>
      <c r="N416" s="155" t="s">
        <v>874</v>
      </c>
      <c r="O416" s="164">
        <v>79365028</v>
      </c>
      <c r="P416" s="150" t="s">
        <v>1183</v>
      </c>
      <c r="Q416" s="157">
        <v>21000000</v>
      </c>
      <c r="R416" s="158"/>
      <c r="S416" s="159"/>
      <c r="T416" s="160"/>
      <c r="U416" s="157"/>
      <c r="V416" s="161">
        <f t="shared" si="14"/>
        <v>21000000</v>
      </c>
      <c r="W416" s="162">
        <v>9800000</v>
      </c>
      <c r="X416" s="163">
        <v>44088</v>
      </c>
      <c r="Y416" s="163">
        <v>44095</v>
      </c>
      <c r="Z416" s="163">
        <v>44227</v>
      </c>
      <c r="AA416" s="145">
        <v>150</v>
      </c>
      <c r="AB416" s="145">
        <v>1</v>
      </c>
      <c r="AC416" s="145">
        <v>30</v>
      </c>
      <c r="AD416" s="164"/>
      <c r="AE416" s="165"/>
      <c r="AF416" s="163"/>
      <c r="AG416" s="157"/>
      <c r="AH416" s="146"/>
      <c r="AI416" s="146" t="s">
        <v>1471</v>
      </c>
      <c r="AJ416" s="146"/>
      <c r="AK416" s="146"/>
      <c r="AL416" s="166">
        <f t="shared" si="13"/>
        <v>0.46666666666666667</v>
      </c>
      <c r="AM416" s="177">
        <f>IF(SUMPRODUCT((A$14:A416=A416)*(B$14:B416=B416)*(D$14:D416=D416))&gt;1,0,1)</f>
        <v>1</v>
      </c>
      <c r="AN416" s="178"/>
      <c r="AO416" s="178"/>
      <c r="AP416" s="178"/>
      <c r="AQ416" s="178"/>
      <c r="AR416" s="178"/>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c r="CV416" s="178"/>
      <c r="CW416" s="178"/>
      <c r="CX416" s="178"/>
      <c r="CY416" s="178"/>
      <c r="CZ416" s="178"/>
      <c r="DA416" s="178"/>
      <c r="DB416" s="178"/>
      <c r="DC416" s="178"/>
      <c r="DD416" s="178"/>
      <c r="DE416" s="178"/>
      <c r="DF416" s="178"/>
      <c r="DG416" s="178"/>
      <c r="DH416" s="178"/>
      <c r="DI416" s="178"/>
      <c r="DJ416" s="178"/>
      <c r="DK416" s="178"/>
      <c r="DL416" s="178"/>
      <c r="DM416" s="178"/>
      <c r="DN416" s="178"/>
      <c r="DO416" s="178"/>
      <c r="DP416" s="178"/>
      <c r="DQ416" s="178"/>
      <c r="DR416" s="178"/>
      <c r="DS416" s="178"/>
      <c r="DT416" s="178"/>
      <c r="DU416" s="178"/>
      <c r="DV416" s="178"/>
      <c r="DW416" s="178"/>
      <c r="DX416" s="178"/>
      <c r="DY416" s="178"/>
      <c r="DZ416" s="178"/>
      <c r="EA416" s="178"/>
      <c r="EB416" s="178"/>
      <c r="EC416" s="178"/>
      <c r="ED416" s="178"/>
      <c r="EE416" s="178"/>
      <c r="EF416" s="178"/>
      <c r="EG416" s="178"/>
      <c r="EH416" s="178"/>
      <c r="EI416" s="178"/>
      <c r="EJ416" s="178"/>
      <c r="EK416" s="178"/>
      <c r="EL416" s="178"/>
      <c r="EM416" s="178"/>
      <c r="EN416" s="178"/>
      <c r="EO416" s="178"/>
      <c r="EP416" s="178"/>
      <c r="EQ416" s="178"/>
      <c r="ER416" s="178"/>
      <c r="ES416" s="178"/>
      <c r="ET416" s="178"/>
      <c r="EU416" s="178"/>
      <c r="EV416" s="178"/>
      <c r="EW416" s="178"/>
      <c r="EX416" s="178"/>
      <c r="EY416" s="178"/>
      <c r="EZ416" s="178"/>
      <c r="FA416" s="178"/>
      <c r="FB416" s="178"/>
      <c r="FC416" s="178"/>
      <c r="FD416" s="178"/>
      <c r="FE416" s="178"/>
      <c r="FF416" s="178"/>
      <c r="FG416" s="178"/>
      <c r="FH416" s="178"/>
      <c r="FI416" s="178"/>
      <c r="FJ416" s="178"/>
      <c r="FK416" s="178"/>
      <c r="FL416" s="178"/>
      <c r="FM416" s="178"/>
      <c r="FN416" s="178"/>
      <c r="FO416" s="178"/>
      <c r="FP416" s="178"/>
      <c r="FQ416" s="178"/>
      <c r="FR416" s="178"/>
      <c r="FS416" s="178"/>
      <c r="FT416" s="178"/>
      <c r="FU416" s="178"/>
      <c r="FV416" s="178"/>
    </row>
    <row r="417" spans="1:178" ht="45" customHeight="1" x14ac:dyDescent="0.25">
      <c r="A417" s="146">
        <v>3422020</v>
      </c>
      <c r="B417" s="145">
        <v>2020</v>
      </c>
      <c r="C417" s="144" t="s">
        <v>345</v>
      </c>
      <c r="D417" s="148" t="s">
        <v>1681</v>
      </c>
      <c r="E417" s="150" t="s">
        <v>137</v>
      </c>
      <c r="F417" s="148" t="s">
        <v>32</v>
      </c>
      <c r="G417" s="149" t="s">
        <v>158</v>
      </c>
      <c r="H417" s="150" t="s">
        <v>509</v>
      </c>
      <c r="I417" s="151" t="s">
        <v>132</v>
      </c>
      <c r="J417" s="152" t="s">
        <v>352</v>
      </c>
      <c r="K417" s="153">
        <v>45</v>
      </c>
      <c r="L417" s="154" t="str">
        <f>IF(ISERROR(VLOOKUP(K417,Eje_Pilar_Prop!$C$2:$E$104,2,FALSE))," ",VLOOKUP(K417,Eje_Pilar_Prop!$C$2:$E$104,2,FALSE))</f>
        <v>Gobernanza e influencia local, regional e internacional</v>
      </c>
      <c r="M417" s="154" t="str">
        <f>IF(ISERROR(VLOOKUP(K417,Eje_Pilar_Prop!$C$2:$E$104,3,FALSE))," ",VLOOKUP(K417,Eje_Pilar_Prop!$C$2:$E$104,3,FALSE))</f>
        <v>Eje Transversal 4 Gobierno Legitimo, Fortalecimiento Local y Eficiencia</v>
      </c>
      <c r="N417" s="155" t="s">
        <v>874</v>
      </c>
      <c r="O417" s="164">
        <v>79947466</v>
      </c>
      <c r="P417" s="150" t="s">
        <v>1184</v>
      </c>
      <c r="Q417" s="157">
        <v>21000000</v>
      </c>
      <c r="R417" s="158"/>
      <c r="S417" s="159"/>
      <c r="T417" s="160"/>
      <c r="U417" s="157"/>
      <c r="V417" s="161">
        <f t="shared" si="14"/>
        <v>21000000</v>
      </c>
      <c r="W417" s="162">
        <v>10360000</v>
      </c>
      <c r="X417" s="163">
        <v>44088</v>
      </c>
      <c r="Y417" s="163">
        <v>44091</v>
      </c>
      <c r="Z417" s="163">
        <v>44196</v>
      </c>
      <c r="AA417" s="145">
        <v>150</v>
      </c>
      <c r="AB417" s="145"/>
      <c r="AC417" s="145"/>
      <c r="AD417" s="164"/>
      <c r="AE417" s="165"/>
      <c r="AF417" s="163"/>
      <c r="AG417" s="157"/>
      <c r="AH417" s="146"/>
      <c r="AI417" s="146"/>
      <c r="AJ417" s="146" t="s">
        <v>1471</v>
      </c>
      <c r="AK417" s="146"/>
      <c r="AL417" s="166">
        <f t="shared" si="13"/>
        <v>0.49333333333333335</v>
      </c>
      <c r="AM417" s="177">
        <f>IF(SUMPRODUCT((A$14:A417=A417)*(B$14:B417=B417)*(D$14:D417=D417))&gt;1,0,1)</f>
        <v>1</v>
      </c>
      <c r="AN417" s="178"/>
      <c r="AO417" s="178"/>
      <c r="AP417" s="178"/>
      <c r="AQ417" s="178"/>
      <c r="AR417" s="178"/>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c r="CV417" s="178"/>
      <c r="CW417" s="178"/>
      <c r="CX417" s="178"/>
      <c r="CY417" s="178"/>
      <c r="CZ417" s="178"/>
      <c r="DA417" s="178"/>
      <c r="DB417" s="178"/>
      <c r="DC417" s="178"/>
      <c r="DD417" s="178"/>
      <c r="DE417" s="178"/>
      <c r="DF417" s="178"/>
      <c r="DG417" s="178"/>
      <c r="DH417" s="178"/>
      <c r="DI417" s="178"/>
      <c r="DJ417" s="178"/>
      <c r="DK417" s="178"/>
      <c r="DL417" s="178"/>
      <c r="DM417" s="178"/>
      <c r="DN417" s="178"/>
      <c r="DO417" s="178"/>
      <c r="DP417" s="178"/>
      <c r="DQ417" s="178"/>
      <c r="DR417" s="178"/>
      <c r="DS417" s="178"/>
      <c r="DT417" s="178"/>
      <c r="DU417" s="178"/>
      <c r="DV417" s="178"/>
      <c r="DW417" s="178"/>
      <c r="DX417" s="178"/>
      <c r="DY417" s="178"/>
      <c r="DZ417" s="178"/>
      <c r="EA417" s="178"/>
      <c r="EB417" s="178"/>
      <c r="EC417" s="178"/>
      <c r="ED417" s="178"/>
      <c r="EE417" s="178"/>
      <c r="EF417" s="178"/>
      <c r="EG417" s="178"/>
      <c r="EH417" s="178"/>
      <c r="EI417" s="178"/>
      <c r="EJ417" s="178"/>
      <c r="EK417" s="178"/>
      <c r="EL417" s="178"/>
      <c r="EM417" s="178"/>
      <c r="EN417" s="178"/>
      <c r="EO417" s="178"/>
      <c r="EP417" s="178"/>
      <c r="EQ417" s="178"/>
      <c r="ER417" s="178"/>
      <c r="ES417" s="178"/>
      <c r="ET417" s="178"/>
      <c r="EU417" s="178"/>
      <c r="EV417" s="178"/>
      <c r="EW417" s="178"/>
      <c r="EX417" s="178"/>
      <c r="EY417" s="178"/>
      <c r="EZ417" s="178"/>
      <c r="FA417" s="178"/>
      <c r="FB417" s="178"/>
      <c r="FC417" s="178"/>
      <c r="FD417" s="178"/>
      <c r="FE417" s="178"/>
      <c r="FF417" s="178"/>
      <c r="FG417" s="178"/>
      <c r="FH417" s="178"/>
      <c r="FI417" s="178"/>
      <c r="FJ417" s="178"/>
      <c r="FK417" s="178"/>
      <c r="FL417" s="178"/>
      <c r="FM417" s="178"/>
      <c r="FN417" s="178"/>
      <c r="FO417" s="178"/>
      <c r="FP417" s="178"/>
      <c r="FQ417" s="178"/>
      <c r="FR417" s="178"/>
      <c r="FS417" s="178"/>
      <c r="FT417" s="178"/>
      <c r="FU417" s="178"/>
      <c r="FV417" s="178"/>
    </row>
    <row r="418" spans="1:178" ht="45" customHeight="1" x14ac:dyDescent="0.25">
      <c r="A418" s="146">
        <v>3432020</v>
      </c>
      <c r="B418" s="145">
        <v>2020</v>
      </c>
      <c r="C418" s="144" t="s">
        <v>345</v>
      </c>
      <c r="D418" s="148" t="s">
        <v>1682</v>
      </c>
      <c r="E418" s="150" t="s">
        <v>137</v>
      </c>
      <c r="F418" s="148" t="s">
        <v>32</v>
      </c>
      <c r="G418" s="149" t="s">
        <v>158</v>
      </c>
      <c r="H418" s="150" t="s">
        <v>508</v>
      </c>
      <c r="I418" s="151" t="s">
        <v>132</v>
      </c>
      <c r="J418" s="152" t="s">
        <v>352</v>
      </c>
      <c r="K418" s="153">
        <v>45</v>
      </c>
      <c r="L418" s="154" t="str">
        <f>IF(ISERROR(VLOOKUP(K418,Eje_Pilar_Prop!$C$2:$E$104,2,FALSE))," ",VLOOKUP(K418,Eje_Pilar_Prop!$C$2:$E$104,2,FALSE))</f>
        <v>Gobernanza e influencia local, regional e internacional</v>
      </c>
      <c r="M418" s="154" t="str">
        <f>IF(ISERROR(VLOOKUP(K418,Eje_Pilar_Prop!$C$2:$E$104,3,FALSE))," ",VLOOKUP(K418,Eje_Pilar_Prop!$C$2:$E$104,3,FALSE))</f>
        <v>Eje Transversal 4 Gobierno Legitimo, Fortalecimiento Local y Eficiencia</v>
      </c>
      <c r="N418" s="155" t="s">
        <v>874</v>
      </c>
      <c r="O418" s="164">
        <v>1032410416</v>
      </c>
      <c r="P418" s="150" t="s">
        <v>1022</v>
      </c>
      <c r="Q418" s="157">
        <v>16800000</v>
      </c>
      <c r="R418" s="158"/>
      <c r="S418" s="159"/>
      <c r="T418" s="160"/>
      <c r="U418" s="157"/>
      <c r="V418" s="161">
        <f t="shared" si="14"/>
        <v>16800000</v>
      </c>
      <c r="W418" s="162">
        <v>10640000</v>
      </c>
      <c r="X418" s="163">
        <v>44088</v>
      </c>
      <c r="Y418" s="163">
        <v>44089</v>
      </c>
      <c r="Z418" s="163">
        <v>44196</v>
      </c>
      <c r="AA418" s="145">
        <v>120</v>
      </c>
      <c r="AB418" s="145"/>
      <c r="AC418" s="145"/>
      <c r="AD418" s="164"/>
      <c r="AE418" s="165"/>
      <c r="AF418" s="163"/>
      <c r="AG418" s="157"/>
      <c r="AH418" s="146"/>
      <c r="AI418" s="146"/>
      <c r="AJ418" s="146" t="s">
        <v>1471</v>
      </c>
      <c r="AK418" s="146"/>
      <c r="AL418" s="166">
        <f t="shared" si="13"/>
        <v>0.6333333333333333</v>
      </c>
      <c r="AM418" s="177">
        <f>IF(SUMPRODUCT((A$14:A418=A418)*(B$14:B418=B418)*(D$14:D418=D418))&gt;1,0,1)</f>
        <v>1</v>
      </c>
      <c r="AN418" s="178"/>
      <c r="AO418" s="178"/>
      <c r="AP418" s="178"/>
      <c r="AQ418" s="178"/>
      <c r="AR418" s="178"/>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c r="CV418" s="178"/>
      <c r="CW418" s="178"/>
      <c r="CX418" s="178"/>
      <c r="CY418" s="178"/>
      <c r="CZ418" s="178"/>
      <c r="DA418" s="178"/>
      <c r="DB418" s="178"/>
      <c r="DC418" s="178"/>
      <c r="DD418" s="178"/>
      <c r="DE418" s="178"/>
      <c r="DF418" s="178"/>
      <c r="DG418" s="178"/>
      <c r="DH418" s="178"/>
      <c r="DI418" s="178"/>
      <c r="DJ418" s="178"/>
      <c r="DK418" s="178"/>
      <c r="DL418" s="178"/>
      <c r="DM418" s="178"/>
      <c r="DN418" s="178"/>
      <c r="DO418" s="178"/>
      <c r="DP418" s="178"/>
      <c r="DQ418" s="178"/>
      <c r="DR418" s="178"/>
      <c r="DS418" s="178"/>
      <c r="DT418" s="178"/>
      <c r="DU418" s="178"/>
      <c r="DV418" s="178"/>
      <c r="DW418" s="178"/>
      <c r="DX418" s="178"/>
      <c r="DY418" s="178"/>
      <c r="DZ418" s="178"/>
      <c r="EA418" s="178"/>
      <c r="EB418" s="178"/>
      <c r="EC418" s="178"/>
      <c r="ED418" s="178"/>
      <c r="EE418" s="178"/>
      <c r="EF418" s="178"/>
      <c r="EG418" s="178"/>
      <c r="EH418" s="178"/>
      <c r="EI418" s="178"/>
      <c r="EJ418" s="178"/>
      <c r="EK418" s="178"/>
      <c r="EL418" s="178"/>
      <c r="EM418" s="178"/>
      <c r="EN418" s="178"/>
      <c r="EO418" s="178"/>
      <c r="EP418" s="178"/>
      <c r="EQ418" s="178"/>
      <c r="ER418" s="178"/>
      <c r="ES418" s="178"/>
      <c r="ET418" s="178"/>
      <c r="EU418" s="178"/>
      <c r="EV418" s="178"/>
      <c r="EW418" s="178"/>
      <c r="EX418" s="178"/>
      <c r="EY418" s="178"/>
      <c r="EZ418" s="178"/>
      <c r="FA418" s="178"/>
      <c r="FB418" s="178"/>
      <c r="FC418" s="178"/>
      <c r="FD418" s="178"/>
      <c r="FE418" s="178"/>
      <c r="FF418" s="178"/>
      <c r="FG418" s="178"/>
      <c r="FH418" s="178"/>
      <c r="FI418" s="178"/>
      <c r="FJ418" s="178"/>
      <c r="FK418" s="178"/>
      <c r="FL418" s="178"/>
      <c r="FM418" s="178"/>
      <c r="FN418" s="178"/>
      <c r="FO418" s="178"/>
      <c r="FP418" s="178"/>
      <c r="FQ418" s="178"/>
      <c r="FR418" s="178"/>
      <c r="FS418" s="178"/>
      <c r="FT418" s="178"/>
      <c r="FU418" s="178"/>
      <c r="FV418" s="178"/>
    </row>
    <row r="419" spans="1:178" ht="45" customHeight="1" x14ac:dyDescent="0.25">
      <c r="A419" s="146">
        <v>3442020</v>
      </c>
      <c r="B419" s="145">
        <v>2020</v>
      </c>
      <c r="C419" s="144" t="s">
        <v>345</v>
      </c>
      <c r="D419" s="148" t="s">
        <v>1682</v>
      </c>
      <c r="E419" s="150" t="s">
        <v>137</v>
      </c>
      <c r="F419" s="148" t="s">
        <v>32</v>
      </c>
      <c r="G419" s="149" t="s">
        <v>158</v>
      </c>
      <c r="H419" s="150" t="s">
        <v>507</v>
      </c>
      <c r="I419" s="151" t="s">
        <v>132</v>
      </c>
      <c r="J419" s="152" t="s">
        <v>352</v>
      </c>
      <c r="K419" s="153">
        <v>45</v>
      </c>
      <c r="L419" s="154" t="str">
        <f>IF(ISERROR(VLOOKUP(K419,Eje_Pilar_Prop!$C$2:$E$104,2,FALSE))," ",VLOOKUP(K419,Eje_Pilar_Prop!$C$2:$E$104,2,FALSE))</f>
        <v>Gobernanza e influencia local, regional e internacional</v>
      </c>
      <c r="M419" s="154" t="str">
        <f>IF(ISERROR(VLOOKUP(K419,Eje_Pilar_Prop!$C$2:$E$104,3,FALSE))," ",VLOOKUP(K419,Eje_Pilar_Prop!$C$2:$E$104,3,FALSE))</f>
        <v>Eje Transversal 4 Gobierno Legitimo, Fortalecimiento Local y Eficiencia</v>
      </c>
      <c r="N419" s="155" t="s">
        <v>874</v>
      </c>
      <c r="O419" s="164">
        <v>1052312430</v>
      </c>
      <c r="P419" s="150" t="s">
        <v>1025</v>
      </c>
      <c r="Q419" s="157">
        <v>16800000</v>
      </c>
      <c r="R419" s="158"/>
      <c r="S419" s="159"/>
      <c r="T419" s="160"/>
      <c r="U419" s="157"/>
      <c r="V419" s="161">
        <f t="shared" si="14"/>
        <v>16800000</v>
      </c>
      <c r="W419" s="162">
        <v>10500000</v>
      </c>
      <c r="X419" s="163">
        <v>44088</v>
      </c>
      <c r="Y419" s="163">
        <v>44090</v>
      </c>
      <c r="Z419" s="163">
        <v>44196</v>
      </c>
      <c r="AA419" s="145">
        <v>120</v>
      </c>
      <c r="AB419" s="145"/>
      <c r="AC419" s="145"/>
      <c r="AD419" s="164"/>
      <c r="AE419" s="165"/>
      <c r="AF419" s="163"/>
      <c r="AG419" s="157"/>
      <c r="AH419" s="146"/>
      <c r="AI419" s="146"/>
      <c r="AJ419" s="146" t="s">
        <v>1471</v>
      </c>
      <c r="AK419" s="146"/>
      <c r="AL419" s="166">
        <f t="shared" si="13"/>
        <v>0.625</v>
      </c>
      <c r="AM419" s="177">
        <f>IF(SUMPRODUCT((A$14:A419=A419)*(B$14:B419=B419)*(D$14:D419=D419))&gt;1,0,1)</f>
        <v>1</v>
      </c>
      <c r="AN419" s="178"/>
      <c r="AO419" s="178"/>
      <c r="AP419" s="178"/>
      <c r="AQ419" s="178"/>
      <c r="AR419" s="178"/>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c r="CV419" s="178"/>
      <c r="CW419" s="178"/>
      <c r="CX419" s="178"/>
      <c r="CY419" s="178"/>
      <c r="CZ419" s="178"/>
      <c r="DA419" s="178"/>
      <c r="DB419" s="178"/>
      <c r="DC419" s="178"/>
      <c r="DD419" s="178"/>
      <c r="DE419" s="178"/>
      <c r="DF419" s="178"/>
      <c r="DG419" s="178"/>
      <c r="DH419" s="178"/>
      <c r="DI419" s="178"/>
      <c r="DJ419" s="178"/>
      <c r="DK419" s="178"/>
      <c r="DL419" s="178"/>
      <c r="DM419" s="178"/>
      <c r="DN419" s="178"/>
      <c r="DO419" s="178"/>
      <c r="DP419" s="178"/>
      <c r="DQ419" s="178"/>
      <c r="DR419" s="178"/>
      <c r="DS419" s="178"/>
      <c r="DT419" s="178"/>
      <c r="DU419" s="178"/>
      <c r="DV419" s="178"/>
      <c r="DW419" s="178"/>
      <c r="DX419" s="178"/>
      <c r="DY419" s="178"/>
      <c r="DZ419" s="178"/>
      <c r="EA419" s="178"/>
      <c r="EB419" s="178"/>
      <c r="EC419" s="178"/>
      <c r="ED419" s="178"/>
      <c r="EE419" s="178"/>
      <c r="EF419" s="178"/>
      <c r="EG419" s="178"/>
      <c r="EH419" s="178"/>
      <c r="EI419" s="178"/>
      <c r="EJ419" s="178"/>
      <c r="EK419" s="178"/>
      <c r="EL419" s="178"/>
      <c r="EM419" s="178"/>
      <c r="EN419" s="178"/>
      <c r="EO419" s="178"/>
      <c r="EP419" s="178"/>
      <c r="EQ419" s="178"/>
      <c r="ER419" s="178"/>
      <c r="ES419" s="178"/>
      <c r="ET419" s="178"/>
      <c r="EU419" s="178"/>
      <c r="EV419" s="178"/>
      <c r="EW419" s="178"/>
      <c r="EX419" s="178"/>
      <c r="EY419" s="178"/>
      <c r="EZ419" s="178"/>
      <c r="FA419" s="178"/>
      <c r="FB419" s="178"/>
      <c r="FC419" s="178"/>
      <c r="FD419" s="178"/>
      <c r="FE419" s="178"/>
      <c r="FF419" s="178"/>
      <c r="FG419" s="178"/>
      <c r="FH419" s="178"/>
      <c r="FI419" s="178"/>
      <c r="FJ419" s="178"/>
      <c r="FK419" s="178"/>
      <c r="FL419" s="178"/>
      <c r="FM419" s="178"/>
      <c r="FN419" s="178"/>
      <c r="FO419" s="178"/>
      <c r="FP419" s="178"/>
      <c r="FQ419" s="178"/>
      <c r="FR419" s="178"/>
      <c r="FS419" s="178"/>
      <c r="FT419" s="178"/>
      <c r="FU419" s="178"/>
      <c r="FV419" s="178"/>
    </row>
    <row r="420" spans="1:178" ht="45" customHeight="1" x14ac:dyDescent="0.25">
      <c r="A420" s="146">
        <v>3452020</v>
      </c>
      <c r="B420" s="145">
        <v>2020</v>
      </c>
      <c r="C420" s="144" t="s">
        <v>345</v>
      </c>
      <c r="D420" s="148" t="s">
        <v>1683</v>
      </c>
      <c r="E420" s="150" t="s">
        <v>137</v>
      </c>
      <c r="F420" s="148" t="s">
        <v>32</v>
      </c>
      <c r="G420" s="149" t="s">
        <v>158</v>
      </c>
      <c r="H420" s="150" t="s">
        <v>506</v>
      </c>
      <c r="I420" s="151" t="s">
        <v>132</v>
      </c>
      <c r="J420" s="152" t="s">
        <v>352</v>
      </c>
      <c r="K420" s="153">
        <v>45</v>
      </c>
      <c r="L420" s="154" t="str">
        <f>IF(ISERROR(VLOOKUP(K420,Eje_Pilar_Prop!$C$2:$E$104,2,FALSE))," ",VLOOKUP(K420,Eje_Pilar_Prop!$C$2:$E$104,2,FALSE))</f>
        <v>Gobernanza e influencia local, regional e internacional</v>
      </c>
      <c r="M420" s="154" t="str">
        <f>IF(ISERROR(VLOOKUP(K420,Eje_Pilar_Prop!$C$2:$E$104,3,FALSE))," ",VLOOKUP(K420,Eje_Pilar_Prop!$C$2:$E$104,3,FALSE))</f>
        <v>Eje Transversal 4 Gobierno Legitimo, Fortalecimiento Local y Eficiencia</v>
      </c>
      <c r="N420" s="155" t="s">
        <v>877</v>
      </c>
      <c r="O420" s="164">
        <v>1020754961</v>
      </c>
      <c r="P420" s="150" t="s">
        <v>1056</v>
      </c>
      <c r="Q420" s="157">
        <v>14700000</v>
      </c>
      <c r="R420" s="158"/>
      <c r="S420" s="159"/>
      <c r="T420" s="160"/>
      <c r="U420" s="157"/>
      <c r="V420" s="161">
        <f t="shared" si="14"/>
        <v>14700000</v>
      </c>
      <c r="W420" s="162">
        <v>10360000</v>
      </c>
      <c r="X420" s="163">
        <v>44089</v>
      </c>
      <c r="Y420" s="163">
        <v>44091</v>
      </c>
      <c r="Z420" s="163">
        <v>44196</v>
      </c>
      <c r="AA420" s="145">
        <v>105</v>
      </c>
      <c r="AB420" s="145"/>
      <c r="AC420" s="145"/>
      <c r="AD420" s="164"/>
      <c r="AE420" s="165"/>
      <c r="AF420" s="163"/>
      <c r="AG420" s="157"/>
      <c r="AH420" s="146"/>
      <c r="AI420" s="146"/>
      <c r="AJ420" s="146" t="s">
        <v>1471</v>
      </c>
      <c r="AK420" s="146"/>
      <c r="AL420" s="166">
        <f t="shared" si="13"/>
        <v>0.70476190476190481</v>
      </c>
      <c r="AM420" s="177">
        <f>IF(SUMPRODUCT((A$14:A420=A420)*(B$14:B420=B420)*(D$14:D420=D420))&gt;1,0,1)</f>
        <v>1</v>
      </c>
      <c r="AN420" s="178"/>
      <c r="AO420" s="178"/>
      <c r="AP420" s="178"/>
      <c r="AQ420" s="178"/>
      <c r="AR420" s="178"/>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c r="CV420" s="178"/>
      <c r="CW420" s="178"/>
      <c r="CX420" s="178"/>
      <c r="CY420" s="178"/>
      <c r="CZ420" s="178"/>
      <c r="DA420" s="178"/>
      <c r="DB420" s="178"/>
      <c r="DC420" s="178"/>
      <c r="DD420" s="178"/>
      <c r="DE420" s="178"/>
      <c r="DF420" s="178"/>
      <c r="DG420" s="178"/>
      <c r="DH420" s="178"/>
      <c r="DI420" s="178"/>
      <c r="DJ420" s="178"/>
      <c r="DK420" s="178"/>
      <c r="DL420" s="178"/>
      <c r="DM420" s="178"/>
      <c r="DN420" s="178"/>
      <c r="DO420" s="178"/>
      <c r="DP420" s="178"/>
      <c r="DQ420" s="178"/>
      <c r="DR420" s="178"/>
      <c r="DS420" s="178"/>
      <c r="DT420" s="178"/>
      <c r="DU420" s="178"/>
      <c r="DV420" s="178"/>
      <c r="DW420" s="178"/>
      <c r="DX420" s="178"/>
      <c r="DY420" s="178"/>
      <c r="DZ420" s="178"/>
      <c r="EA420" s="178"/>
      <c r="EB420" s="178"/>
      <c r="EC420" s="178"/>
      <c r="ED420" s="178"/>
      <c r="EE420" s="178"/>
      <c r="EF420" s="178"/>
      <c r="EG420" s="178"/>
      <c r="EH420" s="178"/>
      <c r="EI420" s="178"/>
      <c r="EJ420" s="178"/>
      <c r="EK420" s="178"/>
      <c r="EL420" s="178"/>
      <c r="EM420" s="178"/>
      <c r="EN420" s="178"/>
      <c r="EO420" s="178"/>
      <c r="EP420" s="178"/>
      <c r="EQ420" s="178"/>
      <c r="ER420" s="178"/>
      <c r="ES420" s="178"/>
      <c r="ET420" s="178"/>
      <c r="EU420" s="178"/>
      <c r="EV420" s="178"/>
      <c r="EW420" s="178"/>
      <c r="EX420" s="178"/>
      <c r="EY420" s="178"/>
      <c r="EZ420" s="178"/>
      <c r="FA420" s="178"/>
      <c r="FB420" s="178"/>
      <c r="FC420" s="178"/>
      <c r="FD420" s="178"/>
      <c r="FE420" s="178"/>
      <c r="FF420" s="178"/>
      <c r="FG420" s="178"/>
      <c r="FH420" s="178"/>
      <c r="FI420" s="178"/>
      <c r="FJ420" s="178"/>
      <c r="FK420" s="178"/>
      <c r="FL420" s="178"/>
      <c r="FM420" s="178"/>
      <c r="FN420" s="178"/>
      <c r="FO420" s="178"/>
      <c r="FP420" s="178"/>
      <c r="FQ420" s="178"/>
      <c r="FR420" s="178"/>
      <c r="FS420" s="178"/>
      <c r="FT420" s="178"/>
      <c r="FU420" s="178"/>
      <c r="FV420" s="178"/>
    </row>
    <row r="421" spans="1:178" ht="45" customHeight="1" x14ac:dyDescent="0.25">
      <c r="A421" s="146">
        <v>3462020</v>
      </c>
      <c r="B421" s="145">
        <v>2020</v>
      </c>
      <c r="C421" s="144" t="s">
        <v>345</v>
      </c>
      <c r="D421" s="148" t="s">
        <v>1683</v>
      </c>
      <c r="E421" s="150" t="s">
        <v>137</v>
      </c>
      <c r="F421" s="148" t="s">
        <v>32</v>
      </c>
      <c r="G421" s="149" t="s">
        <v>158</v>
      </c>
      <c r="H421" s="150" t="s">
        <v>505</v>
      </c>
      <c r="I421" s="151" t="s">
        <v>132</v>
      </c>
      <c r="J421" s="152" t="s">
        <v>352</v>
      </c>
      <c r="K421" s="153">
        <v>45</v>
      </c>
      <c r="L421" s="154" t="str">
        <f>IF(ISERROR(VLOOKUP(K421,Eje_Pilar_Prop!$C$2:$E$104,2,FALSE))," ",VLOOKUP(K421,Eje_Pilar_Prop!$C$2:$E$104,2,FALSE))</f>
        <v>Gobernanza e influencia local, regional e internacional</v>
      </c>
      <c r="M421" s="154" t="str">
        <f>IF(ISERROR(VLOOKUP(K421,Eje_Pilar_Prop!$C$2:$E$104,3,FALSE))," ",VLOOKUP(K421,Eje_Pilar_Prop!$C$2:$E$104,3,FALSE))</f>
        <v>Eje Transversal 4 Gobierno Legitimo, Fortalecimiento Local y Eficiencia</v>
      </c>
      <c r="N421" s="155" t="s">
        <v>877</v>
      </c>
      <c r="O421" s="164">
        <v>1019079645</v>
      </c>
      <c r="P421" s="150" t="s">
        <v>1058</v>
      </c>
      <c r="Q421" s="157">
        <v>14700000</v>
      </c>
      <c r="R421" s="158"/>
      <c r="S421" s="159"/>
      <c r="T421" s="160"/>
      <c r="U421" s="157"/>
      <c r="V421" s="161">
        <f t="shared" si="14"/>
        <v>14700000</v>
      </c>
      <c r="W421" s="162">
        <v>9800000</v>
      </c>
      <c r="X421" s="163">
        <v>44091</v>
      </c>
      <c r="Y421" s="163">
        <v>44095</v>
      </c>
      <c r="Z421" s="163">
        <v>44196</v>
      </c>
      <c r="AA421" s="145">
        <v>105</v>
      </c>
      <c r="AB421" s="145"/>
      <c r="AC421" s="145"/>
      <c r="AD421" s="164"/>
      <c r="AE421" s="165"/>
      <c r="AF421" s="163"/>
      <c r="AG421" s="157"/>
      <c r="AH421" s="146"/>
      <c r="AI421" s="146"/>
      <c r="AJ421" s="146" t="s">
        <v>1471</v>
      </c>
      <c r="AK421" s="146"/>
      <c r="AL421" s="166">
        <f t="shared" si="13"/>
        <v>0.66666666666666663</v>
      </c>
      <c r="AM421" s="177">
        <f>IF(SUMPRODUCT((A$14:A421=A421)*(B$14:B421=B421)*(D$14:D421=D421))&gt;1,0,1)</f>
        <v>1</v>
      </c>
      <c r="AN421" s="178"/>
      <c r="AO421" s="178"/>
      <c r="AP421" s="178"/>
      <c r="AQ421" s="178"/>
      <c r="AR421" s="178"/>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c r="CV421" s="178"/>
      <c r="CW421" s="178"/>
      <c r="CX421" s="178"/>
      <c r="CY421" s="178"/>
      <c r="CZ421" s="178"/>
      <c r="DA421" s="178"/>
      <c r="DB421" s="178"/>
      <c r="DC421" s="178"/>
      <c r="DD421" s="178"/>
      <c r="DE421" s="178"/>
      <c r="DF421" s="178"/>
      <c r="DG421" s="178"/>
      <c r="DH421" s="178"/>
      <c r="DI421" s="178"/>
      <c r="DJ421" s="178"/>
      <c r="DK421" s="178"/>
      <c r="DL421" s="178"/>
      <c r="DM421" s="178"/>
      <c r="DN421" s="178"/>
      <c r="DO421" s="178"/>
      <c r="DP421" s="178"/>
      <c r="DQ421" s="178"/>
      <c r="DR421" s="178"/>
      <c r="DS421" s="178"/>
      <c r="DT421" s="178"/>
      <c r="DU421" s="178"/>
      <c r="DV421" s="178"/>
      <c r="DW421" s="178"/>
      <c r="DX421" s="178"/>
      <c r="DY421" s="178"/>
      <c r="DZ421" s="178"/>
      <c r="EA421" s="178"/>
      <c r="EB421" s="178"/>
      <c r="EC421" s="178"/>
      <c r="ED421" s="178"/>
      <c r="EE421" s="178"/>
      <c r="EF421" s="178"/>
      <c r="EG421" s="178"/>
      <c r="EH421" s="178"/>
      <c r="EI421" s="178"/>
      <c r="EJ421" s="178"/>
      <c r="EK421" s="178"/>
      <c r="EL421" s="178"/>
      <c r="EM421" s="178"/>
      <c r="EN421" s="178"/>
      <c r="EO421" s="178"/>
      <c r="EP421" s="178"/>
      <c r="EQ421" s="178"/>
      <c r="ER421" s="178"/>
      <c r="ES421" s="178"/>
      <c r="ET421" s="178"/>
      <c r="EU421" s="178"/>
      <c r="EV421" s="178"/>
      <c r="EW421" s="178"/>
      <c r="EX421" s="178"/>
      <c r="EY421" s="178"/>
      <c r="EZ421" s="178"/>
      <c r="FA421" s="178"/>
      <c r="FB421" s="178"/>
      <c r="FC421" s="178"/>
      <c r="FD421" s="178"/>
      <c r="FE421" s="178"/>
      <c r="FF421" s="178"/>
      <c r="FG421" s="178"/>
      <c r="FH421" s="178"/>
      <c r="FI421" s="178"/>
      <c r="FJ421" s="178"/>
      <c r="FK421" s="178"/>
      <c r="FL421" s="178"/>
      <c r="FM421" s="178"/>
      <c r="FN421" s="178"/>
      <c r="FO421" s="178"/>
      <c r="FP421" s="178"/>
      <c r="FQ421" s="178"/>
      <c r="FR421" s="178"/>
      <c r="FS421" s="178"/>
      <c r="FT421" s="178"/>
      <c r="FU421" s="178"/>
      <c r="FV421" s="178"/>
    </row>
    <row r="422" spans="1:178" ht="45" customHeight="1" x14ac:dyDescent="0.25">
      <c r="A422" s="146">
        <v>3472020</v>
      </c>
      <c r="B422" s="145">
        <v>2020</v>
      </c>
      <c r="C422" s="144" t="s">
        <v>345</v>
      </c>
      <c r="D422" s="148" t="s">
        <v>1683</v>
      </c>
      <c r="E422" s="150" t="s">
        <v>137</v>
      </c>
      <c r="F422" s="148" t="s">
        <v>32</v>
      </c>
      <c r="G422" s="149" t="s">
        <v>158</v>
      </c>
      <c r="H422" s="150" t="s">
        <v>504</v>
      </c>
      <c r="I422" s="151" t="s">
        <v>132</v>
      </c>
      <c r="J422" s="152" t="s">
        <v>352</v>
      </c>
      <c r="K422" s="153">
        <v>45</v>
      </c>
      <c r="L422" s="154" t="str">
        <f>IF(ISERROR(VLOOKUP(K422,Eje_Pilar_Prop!$C$2:$E$104,2,FALSE))," ",VLOOKUP(K422,Eje_Pilar_Prop!$C$2:$E$104,2,FALSE))</f>
        <v>Gobernanza e influencia local, regional e internacional</v>
      </c>
      <c r="M422" s="154" t="str">
        <f>IF(ISERROR(VLOOKUP(K422,Eje_Pilar_Prop!$C$2:$E$104,3,FALSE))," ",VLOOKUP(K422,Eje_Pilar_Prop!$C$2:$E$104,3,FALSE))</f>
        <v>Eje Transversal 4 Gobierno Legitimo, Fortalecimiento Local y Eficiencia</v>
      </c>
      <c r="N422" s="155" t="s">
        <v>877</v>
      </c>
      <c r="O422" s="164">
        <v>51875873</v>
      </c>
      <c r="P422" s="150" t="s">
        <v>1075</v>
      </c>
      <c r="Q422" s="157">
        <v>14700000</v>
      </c>
      <c r="R422" s="158"/>
      <c r="S422" s="159"/>
      <c r="T422" s="160"/>
      <c r="U422" s="157"/>
      <c r="V422" s="161">
        <f t="shared" si="14"/>
        <v>14700000</v>
      </c>
      <c r="W422" s="162">
        <v>9660000</v>
      </c>
      <c r="X422" s="163">
        <v>44091</v>
      </c>
      <c r="Y422" s="163">
        <v>44096</v>
      </c>
      <c r="Z422" s="163">
        <v>44196</v>
      </c>
      <c r="AA422" s="145">
        <v>105</v>
      </c>
      <c r="AB422" s="145"/>
      <c r="AC422" s="145"/>
      <c r="AD422" s="164"/>
      <c r="AE422" s="165"/>
      <c r="AF422" s="163"/>
      <c r="AG422" s="157"/>
      <c r="AH422" s="146"/>
      <c r="AI422" s="146"/>
      <c r="AJ422" s="146" t="s">
        <v>1471</v>
      </c>
      <c r="AK422" s="146"/>
      <c r="AL422" s="166">
        <f t="shared" si="13"/>
        <v>0.65714285714285714</v>
      </c>
      <c r="AM422" s="177">
        <f>IF(SUMPRODUCT((A$14:A422=A422)*(B$14:B422=B422)*(D$14:D422=D422))&gt;1,0,1)</f>
        <v>1</v>
      </c>
      <c r="AN422" s="178"/>
      <c r="AO422" s="178"/>
      <c r="AP422" s="178"/>
      <c r="AQ422" s="178"/>
      <c r="AR422" s="178"/>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c r="CV422" s="178"/>
      <c r="CW422" s="178"/>
      <c r="CX422" s="178"/>
      <c r="CY422" s="178"/>
      <c r="CZ422" s="178"/>
      <c r="DA422" s="178"/>
      <c r="DB422" s="178"/>
      <c r="DC422" s="178"/>
      <c r="DD422" s="178"/>
      <c r="DE422" s="178"/>
      <c r="DF422" s="178"/>
      <c r="DG422" s="178"/>
      <c r="DH422" s="178"/>
      <c r="DI422" s="178"/>
      <c r="DJ422" s="178"/>
      <c r="DK422" s="178"/>
      <c r="DL422" s="178"/>
      <c r="DM422" s="178"/>
      <c r="DN422" s="178"/>
      <c r="DO422" s="178"/>
      <c r="DP422" s="178"/>
      <c r="DQ422" s="178"/>
      <c r="DR422" s="178"/>
      <c r="DS422" s="178"/>
      <c r="DT422" s="178"/>
      <c r="DU422" s="178"/>
      <c r="DV422" s="178"/>
      <c r="DW422" s="178"/>
      <c r="DX422" s="178"/>
      <c r="DY422" s="178"/>
      <c r="DZ422" s="178"/>
      <c r="EA422" s="178"/>
      <c r="EB422" s="178"/>
      <c r="EC422" s="178"/>
      <c r="ED422" s="178"/>
      <c r="EE422" s="178"/>
      <c r="EF422" s="178"/>
      <c r="EG422" s="178"/>
      <c r="EH422" s="178"/>
      <c r="EI422" s="178"/>
      <c r="EJ422" s="178"/>
      <c r="EK422" s="178"/>
      <c r="EL422" s="178"/>
      <c r="EM422" s="178"/>
      <c r="EN422" s="178"/>
      <c r="EO422" s="178"/>
      <c r="EP422" s="178"/>
      <c r="EQ422" s="178"/>
      <c r="ER422" s="178"/>
      <c r="ES422" s="178"/>
      <c r="ET422" s="178"/>
      <c r="EU422" s="178"/>
      <c r="EV422" s="178"/>
      <c r="EW422" s="178"/>
      <c r="EX422" s="178"/>
      <c r="EY422" s="178"/>
      <c r="EZ422" s="178"/>
      <c r="FA422" s="178"/>
      <c r="FB422" s="178"/>
      <c r="FC422" s="178"/>
      <c r="FD422" s="178"/>
      <c r="FE422" s="178"/>
      <c r="FF422" s="178"/>
      <c r="FG422" s="178"/>
      <c r="FH422" s="178"/>
      <c r="FI422" s="178"/>
      <c r="FJ422" s="178"/>
      <c r="FK422" s="178"/>
      <c r="FL422" s="178"/>
      <c r="FM422" s="178"/>
      <c r="FN422" s="178"/>
      <c r="FO422" s="178"/>
      <c r="FP422" s="178"/>
      <c r="FQ422" s="178"/>
      <c r="FR422" s="178"/>
      <c r="FS422" s="178"/>
      <c r="FT422" s="178"/>
      <c r="FU422" s="178"/>
      <c r="FV422" s="178"/>
    </row>
    <row r="423" spans="1:178" ht="45" customHeight="1" x14ac:dyDescent="0.25">
      <c r="A423" s="146">
        <v>3492020</v>
      </c>
      <c r="B423" s="145">
        <v>2020</v>
      </c>
      <c r="C423" s="144" t="s">
        <v>345</v>
      </c>
      <c r="D423" s="148" t="s">
        <v>1684</v>
      </c>
      <c r="E423" s="150" t="s">
        <v>137</v>
      </c>
      <c r="F423" s="148" t="s">
        <v>32</v>
      </c>
      <c r="G423" s="149" t="s">
        <v>158</v>
      </c>
      <c r="H423" s="150" t="s">
        <v>503</v>
      </c>
      <c r="I423" s="151" t="s">
        <v>132</v>
      </c>
      <c r="J423" s="152" t="s">
        <v>352</v>
      </c>
      <c r="K423" s="153">
        <v>45</v>
      </c>
      <c r="L423" s="154" t="str">
        <f>IF(ISERROR(VLOOKUP(K423,Eje_Pilar_Prop!$C$2:$E$104,2,FALSE))," ",VLOOKUP(K423,Eje_Pilar_Prop!$C$2:$E$104,2,FALSE))</f>
        <v>Gobernanza e influencia local, regional e internacional</v>
      </c>
      <c r="M423" s="154" t="str">
        <f>IF(ISERROR(VLOOKUP(K423,Eje_Pilar_Prop!$C$2:$E$104,3,FALSE))," ",VLOOKUP(K423,Eje_Pilar_Prop!$C$2:$E$104,3,FALSE))</f>
        <v>Eje Transversal 4 Gobierno Legitimo, Fortalecimiento Local y Eficiencia</v>
      </c>
      <c r="N423" s="155" t="s">
        <v>877</v>
      </c>
      <c r="O423" s="164">
        <v>23494132</v>
      </c>
      <c r="P423" s="150" t="s">
        <v>990</v>
      </c>
      <c r="Q423" s="157">
        <v>16800000</v>
      </c>
      <c r="R423" s="158"/>
      <c r="S423" s="159"/>
      <c r="T423" s="160"/>
      <c r="U423" s="157"/>
      <c r="V423" s="161">
        <f t="shared" si="14"/>
        <v>16800000</v>
      </c>
      <c r="W423" s="162">
        <v>10640000</v>
      </c>
      <c r="X423" s="163">
        <v>44088</v>
      </c>
      <c r="Y423" s="163">
        <v>44089</v>
      </c>
      <c r="Z423" s="163">
        <v>44196</v>
      </c>
      <c r="AA423" s="145">
        <v>120</v>
      </c>
      <c r="AB423" s="145"/>
      <c r="AC423" s="145"/>
      <c r="AD423" s="164"/>
      <c r="AE423" s="165"/>
      <c r="AF423" s="163"/>
      <c r="AG423" s="157"/>
      <c r="AH423" s="146"/>
      <c r="AI423" s="146"/>
      <c r="AJ423" s="146" t="s">
        <v>1471</v>
      </c>
      <c r="AK423" s="146"/>
      <c r="AL423" s="166">
        <f t="shared" si="13"/>
        <v>0.6333333333333333</v>
      </c>
      <c r="AM423" s="177">
        <f>IF(SUMPRODUCT((A$14:A423=A423)*(B$14:B423=B423)*(D$14:D423=D423))&gt;1,0,1)</f>
        <v>1</v>
      </c>
      <c r="AN423" s="178"/>
      <c r="AO423" s="178"/>
      <c r="AP423" s="178"/>
      <c r="AQ423" s="178"/>
      <c r="AR423" s="178"/>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c r="CV423" s="178"/>
      <c r="CW423" s="178"/>
      <c r="CX423" s="178"/>
      <c r="CY423" s="178"/>
      <c r="CZ423" s="178"/>
      <c r="DA423" s="178"/>
      <c r="DB423" s="178"/>
      <c r="DC423" s="178"/>
      <c r="DD423" s="178"/>
      <c r="DE423" s="178"/>
      <c r="DF423" s="178"/>
      <c r="DG423" s="178"/>
      <c r="DH423" s="178"/>
      <c r="DI423" s="178"/>
      <c r="DJ423" s="178"/>
      <c r="DK423" s="178"/>
      <c r="DL423" s="178"/>
      <c r="DM423" s="178"/>
      <c r="DN423" s="178"/>
      <c r="DO423" s="178"/>
      <c r="DP423" s="178"/>
      <c r="DQ423" s="178"/>
      <c r="DR423" s="178"/>
      <c r="DS423" s="178"/>
      <c r="DT423" s="178"/>
      <c r="DU423" s="178"/>
      <c r="DV423" s="178"/>
      <c r="DW423" s="178"/>
      <c r="DX423" s="178"/>
      <c r="DY423" s="178"/>
      <c r="DZ423" s="178"/>
      <c r="EA423" s="178"/>
      <c r="EB423" s="178"/>
      <c r="EC423" s="178"/>
      <c r="ED423" s="178"/>
      <c r="EE423" s="178"/>
      <c r="EF423" s="178"/>
      <c r="EG423" s="178"/>
      <c r="EH423" s="178"/>
      <c r="EI423" s="178"/>
      <c r="EJ423" s="178"/>
      <c r="EK423" s="178"/>
      <c r="EL423" s="178"/>
      <c r="EM423" s="178"/>
      <c r="EN423" s="178"/>
      <c r="EO423" s="178"/>
      <c r="EP423" s="178"/>
      <c r="EQ423" s="178"/>
      <c r="ER423" s="178"/>
      <c r="ES423" s="178"/>
      <c r="ET423" s="178"/>
      <c r="EU423" s="178"/>
      <c r="EV423" s="178"/>
      <c r="EW423" s="178"/>
      <c r="EX423" s="178"/>
      <c r="EY423" s="178"/>
      <c r="EZ423" s="178"/>
      <c r="FA423" s="178"/>
      <c r="FB423" s="178"/>
      <c r="FC423" s="178"/>
      <c r="FD423" s="178"/>
      <c r="FE423" s="178"/>
      <c r="FF423" s="178"/>
      <c r="FG423" s="178"/>
      <c r="FH423" s="178"/>
      <c r="FI423" s="178"/>
      <c r="FJ423" s="178"/>
      <c r="FK423" s="178"/>
      <c r="FL423" s="178"/>
      <c r="FM423" s="178"/>
      <c r="FN423" s="178"/>
      <c r="FO423" s="178"/>
      <c r="FP423" s="178"/>
      <c r="FQ423" s="178"/>
      <c r="FR423" s="178"/>
      <c r="FS423" s="178"/>
      <c r="FT423" s="178"/>
      <c r="FU423" s="178"/>
      <c r="FV423" s="178"/>
    </row>
    <row r="424" spans="1:178" ht="45" customHeight="1" x14ac:dyDescent="0.25">
      <c r="A424" s="146">
        <v>3502020</v>
      </c>
      <c r="B424" s="145">
        <v>2020</v>
      </c>
      <c r="C424" s="144" t="s">
        <v>345</v>
      </c>
      <c r="D424" s="148" t="s">
        <v>1685</v>
      </c>
      <c r="E424" s="150" t="s">
        <v>137</v>
      </c>
      <c r="F424" s="148" t="s">
        <v>32</v>
      </c>
      <c r="G424" s="149" t="s">
        <v>158</v>
      </c>
      <c r="H424" s="150" t="s">
        <v>502</v>
      </c>
      <c r="I424" s="151" t="s">
        <v>132</v>
      </c>
      <c r="J424" s="152" t="s">
        <v>352</v>
      </c>
      <c r="K424" s="153">
        <v>3</v>
      </c>
      <c r="L424" s="154" t="str">
        <f>IF(ISERROR(VLOOKUP(K424,Eje_Pilar_Prop!$C$2:$E$104,2,FALSE))," ",VLOOKUP(K424,Eje_Pilar_Prop!$C$2:$E$104,2,FALSE))</f>
        <v>Igualdad y autonomía para una Bogotá incluyente</v>
      </c>
      <c r="M424" s="154" t="str">
        <f>IF(ISERROR(VLOOKUP(K424,Eje_Pilar_Prop!$C$2:$E$104,3,FALSE))," ",VLOOKUP(K424,Eje_Pilar_Prop!$C$2:$E$104,3,FALSE))</f>
        <v>Pilar 1 Igualdad de Calidad de Vida</v>
      </c>
      <c r="N424" s="155" t="s">
        <v>875</v>
      </c>
      <c r="O424" s="164">
        <v>1110450731</v>
      </c>
      <c r="P424" s="150" t="s">
        <v>1185</v>
      </c>
      <c r="Q424" s="157">
        <v>17500000</v>
      </c>
      <c r="R424" s="158"/>
      <c r="S424" s="159"/>
      <c r="T424" s="160"/>
      <c r="U424" s="157"/>
      <c r="V424" s="161">
        <f t="shared" si="14"/>
        <v>17500000</v>
      </c>
      <c r="W424" s="162">
        <v>8166667</v>
      </c>
      <c r="X424" s="163">
        <v>44090</v>
      </c>
      <c r="Y424" s="163">
        <v>44095</v>
      </c>
      <c r="Z424" s="163">
        <v>44196</v>
      </c>
      <c r="AA424" s="145">
        <v>150</v>
      </c>
      <c r="AB424" s="145"/>
      <c r="AC424" s="145"/>
      <c r="AD424" s="164"/>
      <c r="AE424" s="165"/>
      <c r="AF424" s="163"/>
      <c r="AG424" s="157"/>
      <c r="AH424" s="146"/>
      <c r="AI424" s="146"/>
      <c r="AJ424" s="146" t="s">
        <v>1471</v>
      </c>
      <c r="AK424" s="146"/>
      <c r="AL424" s="166">
        <f t="shared" si="13"/>
        <v>0.46666668571428571</v>
      </c>
      <c r="AM424" s="177">
        <f>IF(SUMPRODUCT((A$14:A424=A424)*(B$14:B424=B424)*(D$14:D424=D424))&gt;1,0,1)</f>
        <v>1</v>
      </c>
      <c r="AN424" s="178"/>
      <c r="AO424" s="178"/>
      <c r="AP424" s="178"/>
      <c r="AQ424" s="178"/>
      <c r="AR424" s="178"/>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c r="CV424" s="178"/>
      <c r="CW424" s="178"/>
      <c r="CX424" s="178"/>
      <c r="CY424" s="178"/>
      <c r="CZ424" s="178"/>
      <c r="DA424" s="178"/>
      <c r="DB424" s="178"/>
      <c r="DC424" s="178"/>
      <c r="DD424" s="178"/>
      <c r="DE424" s="178"/>
      <c r="DF424" s="178"/>
      <c r="DG424" s="178"/>
      <c r="DH424" s="178"/>
      <c r="DI424" s="178"/>
      <c r="DJ424" s="178"/>
      <c r="DK424" s="178"/>
      <c r="DL424" s="178"/>
      <c r="DM424" s="178"/>
      <c r="DN424" s="178"/>
      <c r="DO424" s="178"/>
      <c r="DP424" s="178"/>
      <c r="DQ424" s="178"/>
      <c r="DR424" s="178"/>
      <c r="DS424" s="178"/>
      <c r="DT424" s="178"/>
      <c r="DU424" s="178"/>
      <c r="DV424" s="178"/>
      <c r="DW424" s="178"/>
      <c r="DX424" s="178"/>
      <c r="DY424" s="178"/>
      <c r="DZ424" s="178"/>
      <c r="EA424" s="178"/>
      <c r="EB424" s="178"/>
      <c r="EC424" s="178"/>
      <c r="ED424" s="178"/>
      <c r="EE424" s="178"/>
      <c r="EF424" s="178"/>
      <c r="EG424" s="178"/>
      <c r="EH424" s="178"/>
      <c r="EI424" s="178"/>
      <c r="EJ424" s="178"/>
      <c r="EK424" s="178"/>
      <c r="EL424" s="178"/>
      <c r="EM424" s="178"/>
      <c r="EN424" s="178"/>
      <c r="EO424" s="178"/>
      <c r="EP424" s="178"/>
      <c r="EQ424" s="178"/>
      <c r="ER424" s="178"/>
      <c r="ES424" s="178"/>
      <c r="ET424" s="178"/>
      <c r="EU424" s="178"/>
      <c r="EV424" s="178"/>
      <c r="EW424" s="178"/>
      <c r="EX424" s="178"/>
      <c r="EY424" s="178"/>
      <c r="EZ424" s="178"/>
      <c r="FA424" s="178"/>
      <c r="FB424" s="178"/>
      <c r="FC424" s="178"/>
      <c r="FD424" s="178"/>
      <c r="FE424" s="178"/>
      <c r="FF424" s="178"/>
      <c r="FG424" s="178"/>
      <c r="FH424" s="178"/>
      <c r="FI424" s="178"/>
      <c r="FJ424" s="178"/>
      <c r="FK424" s="178"/>
      <c r="FL424" s="178"/>
      <c r="FM424" s="178"/>
      <c r="FN424" s="178"/>
      <c r="FO424" s="178"/>
      <c r="FP424" s="178"/>
      <c r="FQ424" s="178"/>
      <c r="FR424" s="178"/>
      <c r="FS424" s="178"/>
      <c r="FT424" s="178"/>
      <c r="FU424" s="178"/>
      <c r="FV424" s="178"/>
    </row>
    <row r="425" spans="1:178" ht="45" customHeight="1" x14ac:dyDescent="0.25">
      <c r="A425" s="146">
        <v>3512020</v>
      </c>
      <c r="B425" s="145">
        <v>2020</v>
      </c>
      <c r="C425" s="144" t="s">
        <v>345</v>
      </c>
      <c r="D425" s="148" t="s">
        <v>1686</v>
      </c>
      <c r="E425" s="150" t="s">
        <v>137</v>
      </c>
      <c r="F425" s="148" t="s">
        <v>32</v>
      </c>
      <c r="G425" s="149" t="s">
        <v>158</v>
      </c>
      <c r="H425" s="150" t="s">
        <v>501</v>
      </c>
      <c r="I425" s="151" t="s">
        <v>132</v>
      </c>
      <c r="J425" s="152" t="s">
        <v>352</v>
      </c>
      <c r="K425" s="153">
        <v>45</v>
      </c>
      <c r="L425" s="154" t="str">
        <f>IF(ISERROR(VLOOKUP(K425,Eje_Pilar_Prop!$C$2:$E$104,2,FALSE))," ",VLOOKUP(K425,Eje_Pilar_Prop!$C$2:$E$104,2,FALSE))</f>
        <v>Gobernanza e influencia local, regional e internacional</v>
      </c>
      <c r="M425" s="154" t="str">
        <f>IF(ISERROR(VLOOKUP(K425,Eje_Pilar_Prop!$C$2:$E$104,3,FALSE))," ",VLOOKUP(K425,Eje_Pilar_Prop!$C$2:$E$104,3,FALSE))</f>
        <v>Eje Transversal 4 Gobierno Legitimo, Fortalecimiento Local y Eficiencia</v>
      </c>
      <c r="N425" s="155" t="s">
        <v>877</v>
      </c>
      <c r="O425" s="164">
        <v>7365712</v>
      </c>
      <c r="P425" s="150" t="s">
        <v>1009</v>
      </c>
      <c r="Q425" s="157">
        <v>16800000</v>
      </c>
      <c r="R425" s="158"/>
      <c r="S425" s="159"/>
      <c r="T425" s="160"/>
      <c r="U425" s="157"/>
      <c r="V425" s="161">
        <f t="shared" si="14"/>
        <v>16800000</v>
      </c>
      <c r="W425" s="162">
        <v>9800000</v>
      </c>
      <c r="X425" s="163">
        <v>44091</v>
      </c>
      <c r="Y425" s="163">
        <v>44095</v>
      </c>
      <c r="Z425" s="163">
        <v>44196</v>
      </c>
      <c r="AA425" s="145">
        <v>120</v>
      </c>
      <c r="AB425" s="145"/>
      <c r="AC425" s="145"/>
      <c r="AD425" s="164"/>
      <c r="AE425" s="165"/>
      <c r="AF425" s="163"/>
      <c r="AG425" s="157"/>
      <c r="AH425" s="146"/>
      <c r="AI425" s="146"/>
      <c r="AJ425" s="146" t="s">
        <v>1471</v>
      </c>
      <c r="AK425" s="146"/>
      <c r="AL425" s="166">
        <f t="shared" si="13"/>
        <v>0.58333333333333337</v>
      </c>
      <c r="AM425" s="177">
        <f>IF(SUMPRODUCT((A$14:A425=A425)*(B$14:B425=B425)*(D$14:D425=D425))&gt;1,0,1)</f>
        <v>1</v>
      </c>
      <c r="AN425" s="178"/>
      <c r="AO425" s="178"/>
      <c r="AP425" s="178"/>
      <c r="AQ425" s="178"/>
      <c r="AR425" s="178"/>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c r="CV425" s="178"/>
      <c r="CW425" s="178"/>
      <c r="CX425" s="178"/>
      <c r="CY425" s="178"/>
      <c r="CZ425" s="178"/>
      <c r="DA425" s="178"/>
      <c r="DB425" s="178"/>
      <c r="DC425" s="178"/>
      <c r="DD425" s="178"/>
      <c r="DE425" s="178"/>
      <c r="DF425" s="178"/>
      <c r="DG425" s="178"/>
      <c r="DH425" s="178"/>
      <c r="DI425" s="178"/>
      <c r="DJ425" s="178"/>
      <c r="DK425" s="178"/>
      <c r="DL425" s="178"/>
      <c r="DM425" s="178"/>
      <c r="DN425" s="178"/>
      <c r="DO425" s="178"/>
      <c r="DP425" s="178"/>
      <c r="DQ425" s="178"/>
      <c r="DR425" s="178"/>
      <c r="DS425" s="178"/>
      <c r="DT425" s="178"/>
      <c r="DU425" s="178"/>
      <c r="DV425" s="178"/>
      <c r="DW425" s="178"/>
      <c r="DX425" s="178"/>
      <c r="DY425" s="178"/>
      <c r="DZ425" s="178"/>
      <c r="EA425" s="178"/>
      <c r="EB425" s="178"/>
      <c r="EC425" s="178"/>
      <c r="ED425" s="178"/>
      <c r="EE425" s="178"/>
      <c r="EF425" s="178"/>
      <c r="EG425" s="178"/>
      <c r="EH425" s="178"/>
      <c r="EI425" s="178"/>
      <c r="EJ425" s="178"/>
      <c r="EK425" s="178"/>
      <c r="EL425" s="178"/>
      <c r="EM425" s="178"/>
      <c r="EN425" s="178"/>
      <c r="EO425" s="178"/>
      <c r="EP425" s="178"/>
      <c r="EQ425" s="178"/>
      <c r="ER425" s="178"/>
      <c r="ES425" s="178"/>
      <c r="ET425" s="178"/>
      <c r="EU425" s="178"/>
      <c r="EV425" s="178"/>
      <c r="EW425" s="178"/>
      <c r="EX425" s="178"/>
      <c r="EY425" s="178"/>
      <c r="EZ425" s="178"/>
      <c r="FA425" s="178"/>
      <c r="FB425" s="178"/>
      <c r="FC425" s="178"/>
      <c r="FD425" s="178"/>
      <c r="FE425" s="178"/>
      <c r="FF425" s="178"/>
      <c r="FG425" s="178"/>
      <c r="FH425" s="178"/>
      <c r="FI425" s="178"/>
      <c r="FJ425" s="178"/>
      <c r="FK425" s="178"/>
      <c r="FL425" s="178"/>
      <c r="FM425" s="178"/>
      <c r="FN425" s="178"/>
      <c r="FO425" s="178"/>
      <c r="FP425" s="178"/>
      <c r="FQ425" s="178"/>
      <c r="FR425" s="178"/>
      <c r="FS425" s="178"/>
      <c r="FT425" s="178"/>
      <c r="FU425" s="178"/>
      <c r="FV425" s="178"/>
    </row>
    <row r="426" spans="1:178" ht="45" customHeight="1" x14ac:dyDescent="0.25">
      <c r="A426" s="146">
        <v>3522020</v>
      </c>
      <c r="B426" s="145">
        <v>2020</v>
      </c>
      <c r="C426" s="144" t="s">
        <v>345</v>
      </c>
      <c r="D426" s="148" t="s">
        <v>1687</v>
      </c>
      <c r="E426" s="150" t="s">
        <v>137</v>
      </c>
      <c r="F426" s="148" t="s">
        <v>32</v>
      </c>
      <c r="G426" s="149" t="s">
        <v>158</v>
      </c>
      <c r="H426" s="150" t="s">
        <v>500</v>
      </c>
      <c r="I426" s="151" t="s">
        <v>132</v>
      </c>
      <c r="J426" s="152" t="s">
        <v>352</v>
      </c>
      <c r="K426" s="153">
        <v>45</v>
      </c>
      <c r="L426" s="154" t="str">
        <f>IF(ISERROR(VLOOKUP(K426,Eje_Pilar_Prop!$C$2:$E$104,2,FALSE))," ",VLOOKUP(K426,Eje_Pilar_Prop!$C$2:$E$104,2,FALSE))</f>
        <v>Gobernanza e influencia local, regional e internacional</v>
      </c>
      <c r="M426" s="154" t="str">
        <f>IF(ISERROR(VLOOKUP(K426,Eje_Pilar_Prop!$C$2:$E$104,3,FALSE))," ",VLOOKUP(K426,Eje_Pilar_Prop!$C$2:$E$104,3,FALSE))</f>
        <v>Eje Transversal 4 Gobierno Legitimo, Fortalecimiento Local y Eficiencia</v>
      </c>
      <c r="N426" s="155" t="s">
        <v>877</v>
      </c>
      <c r="O426" s="164">
        <v>1020781915</v>
      </c>
      <c r="P426" s="150" t="s">
        <v>1053</v>
      </c>
      <c r="Q426" s="157">
        <v>8800000</v>
      </c>
      <c r="R426" s="158"/>
      <c r="S426" s="159"/>
      <c r="T426" s="160"/>
      <c r="U426" s="157"/>
      <c r="V426" s="161">
        <f t="shared" si="14"/>
        <v>8800000</v>
      </c>
      <c r="W426" s="162">
        <v>5060000</v>
      </c>
      <c r="X426" s="163">
        <v>44091</v>
      </c>
      <c r="Y426" s="163">
        <v>44096</v>
      </c>
      <c r="Z426" s="163">
        <v>44196</v>
      </c>
      <c r="AA426" s="145">
        <v>120</v>
      </c>
      <c r="AB426" s="145"/>
      <c r="AC426" s="145"/>
      <c r="AD426" s="164"/>
      <c r="AE426" s="165"/>
      <c r="AF426" s="163"/>
      <c r="AG426" s="157"/>
      <c r="AH426" s="146"/>
      <c r="AI426" s="146"/>
      <c r="AJ426" s="146" t="s">
        <v>1471</v>
      </c>
      <c r="AK426" s="146"/>
      <c r="AL426" s="166">
        <f>IF(ISERROR(W426/V426),"-",(W426/V426))</f>
        <v>0.57499999999999996</v>
      </c>
      <c r="AM426" s="177">
        <f>IF(SUMPRODUCT((A$14:A426=A426)*(B$14:B426=B426)*(D$14:D426=D426))&gt;1,0,1)</f>
        <v>1</v>
      </c>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c r="CV426" s="178"/>
      <c r="CW426" s="178"/>
      <c r="CX426" s="178"/>
      <c r="CY426" s="178"/>
      <c r="CZ426" s="178"/>
      <c r="DA426" s="178"/>
      <c r="DB426" s="178"/>
      <c r="DC426" s="178"/>
      <c r="DD426" s="178"/>
      <c r="DE426" s="178"/>
      <c r="DF426" s="178"/>
      <c r="DG426" s="178"/>
      <c r="DH426" s="178"/>
      <c r="DI426" s="178"/>
      <c r="DJ426" s="178"/>
      <c r="DK426" s="178"/>
      <c r="DL426" s="178"/>
      <c r="DM426" s="178"/>
      <c r="DN426" s="178"/>
      <c r="DO426" s="178"/>
      <c r="DP426" s="178"/>
      <c r="DQ426" s="178"/>
      <c r="DR426" s="178"/>
      <c r="DS426" s="178"/>
      <c r="DT426" s="178"/>
      <c r="DU426" s="178"/>
      <c r="DV426" s="178"/>
      <c r="DW426" s="178"/>
      <c r="DX426" s="178"/>
      <c r="DY426" s="178"/>
      <c r="DZ426" s="178"/>
      <c r="EA426" s="178"/>
      <c r="EB426" s="178"/>
      <c r="EC426" s="178"/>
      <c r="ED426" s="178"/>
      <c r="EE426" s="178"/>
      <c r="EF426" s="178"/>
      <c r="EG426" s="178"/>
      <c r="EH426" s="178"/>
      <c r="EI426" s="178"/>
      <c r="EJ426" s="178"/>
      <c r="EK426" s="178"/>
      <c r="EL426" s="178"/>
      <c r="EM426" s="178"/>
      <c r="EN426" s="178"/>
      <c r="EO426" s="178"/>
      <c r="EP426" s="178"/>
      <c r="EQ426" s="178"/>
      <c r="ER426" s="178"/>
      <c r="ES426" s="178"/>
      <c r="ET426" s="178"/>
      <c r="EU426" s="178"/>
      <c r="EV426" s="178"/>
      <c r="EW426" s="178"/>
      <c r="EX426" s="178"/>
      <c r="EY426" s="178"/>
      <c r="EZ426" s="178"/>
      <c r="FA426" s="178"/>
      <c r="FB426" s="178"/>
      <c r="FC426" s="178"/>
      <c r="FD426" s="178"/>
      <c r="FE426" s="178"/>
      <c r="FF426" s="178"/>
      <c r="FG426" s="178"/>
      <c r="FH426" s="178"/>
      <c r="FI426" s="178"/>
      <c r="FJ426" s="178"/>
      <c r="FK426" s="178"/>
      <c r="FL426" s="178"/>
      <c r="FM426" s="178"/>
      <c r="FN426" s="178"/>
      <c r="FO426" s="178"/>
      <c r="FP426" s="178"/>
      <c r="FQ426" s="178"/>
      <c r="FR426" s="178"/>
      <c r="FS426" s="178"/>
      <c r="FT426" s="178"/>
      <c r="FU426" s="178"/>
      <c r="FV426" s="178"/>
    </row>
    <row r="427" spans="1:178" ht="45" customHeight="1" x14ac:dyDescent="0.25">
      <c r="A427" s="146">
        <v>3532020</v>
      </c>
      <c r="B427" s="145">
        <v>2020</v>
      </c>
      <c r="C427" s="144" t="s">
        <v>345</v>
      </c>
      <c r="D427" s="148" t="s">
        <v>1688</v>
      </c>
      <c r="E427" s="150" t="s">
        <v>137</v>
      </c>
      <c r="F427" s="148" t="s">
        <v>32</v>
      </c>
      <c r="G427" s="149" t="s">
        <v>158</v>
      </c>
      <c r="H427" s="150" t="s">
        <v>499</v>
      </c>
      <c r="I427" s="151" t="s">
        <v>132</v>
      </c>
      <c r="J427" s="152" t="s">
        <v>352</v>
      </c>
      <c r="K427" s="153">
        <v>45</v>
      </c>
      <c r="L427" s="154" t="str">
        <f>IF(ISERROR(VLOOKUP(K427,Eje_Pilar_Prop!$C$2:$E$104,2,FALSE))," ",VLOOKUP(K427,Eje_Pilar_Prop!$C$2:$E$104,2,FALSE))</f>
        <v>Gobernanza e influencia local, regional e internacional</v>
      </c>
      <c r="M427" s="154" t="str">
        <f>IF(ISERROR(VLOOKUP(K427,Eje_Pilar_Prop!$C$2:$E$104,3,FALSE))," ",VLOOKUP(K427,Eje_Pilar_Prop!$C$2:$E$104,3,FALSE))</f>
        <v>Eje Transversal 4 Gobierno Legitimo, Fortalecimiento Local y Eficiencia</v>
      </c>
      <c r="N427" s="155" t="s">
        <v>877</v>
      </c>
      <c r="O427" s="164">
        <v>1010241772</v>
      </c>
      <c r="P427" s="150" t="s">
        <v>1186</v>
      </c>
      <c r="Q427" s="157">
        <v>21000000</v>
      </c>
      <c r="R427" s="158"/>
      <c r="S427" s="159"/>
      <c r="T427" s="160"/>
      <c r="U427" s="157"/>
      <c r="V427" s="161">
        <f t="shared" si="14"/>
        <v>21000000</v>
      </c>
      <c r="W427" s="162">
        <v>9660000</v>
      </c>
      <c r="X427" s="163">
        <v>44088</v>
      </c>
      <c r="Y427" s="163">
        <v>44096</v>
      </c>
      <c r="Z427" s="163">
        <v>44196</v>
      </c>
      <c r="AA427" s="145">
        <v>150</v>
      </c>
      <c r="AB427" s="145"/>
      <c r="AC427" s="145"/>
      <c r="AD427" s="164"/>
      <c r="AE427" s="165"/>
      <c r="AF427" s="163"/>
      <c r="AG427" s="157"/>
      <c r="AH427" s="146"/>
      <c r="AI427" s="146"/>
      <c r="AJ427" s="146" t="s">
        <v>1471</v>
      </c>
      <c r="AK427" s="146"/>
      <c r="AL427" s="166">
        <f>IF(ISERROR(W427/V427),"-",(W427/V427))</f>
        <v>0.46</v>
      </c>
      <c r="AM427" s="177">
        <f>IF(SUMPRODUCT((A$14:A427=A427)*(B$14:B427=B427)*(D$14:D427=D427))&gt;1,0,1)</f>
        <v>1</v>
      </c>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78"/>
      <c r="CW427" s="178"/>
      <c r="CX427" s="178"/>
      <c r="CY427" s="178"/>
      <c r="CZ427" s="178"/>
      <c r="DA427" s="178"/>
      <c r="DB427" s="178"/>
      <c r="DC427" s="178"/>
      <c r="DD427" s="178"/>
      <c r="DE427" s="178"/>
      <c r="DF427" s="178"/>
      <c r="DG427" s="178"/>
      <c r="DH427" s="178"/>
      <c r="DI427" s="178"/>
      <c r="DJ427" s="178"/>
      <c r="DK427" s="178"/>
      <c r="DL427" s="178"/>
      <c r="DM427" s="178"/>
      <c r="DN427" s="178"/>
      <c r="DO427" s="178"/>
      <c r="DP427" s="178"/>
      <c r="DQ427" s="178"/>
      <c r="DR427" s="178"/>
      <c r="DS427" s="178"/>
      <c r="DT427" s="178"/>
      <c r="DU427" s="178"/>
      <c r="DV427" s="178"/>
      <c r="DW427" s="178"/>
      <c r="DX427" s="178"/>
      <c r="DY427" s="178"/>
      <c r="DZ427" s="178"/>
      <c r="EA427" s="178"/>
      <c r="EB427" s="178"/>
      <c r="EC427" s="178"/>
      <c r="ED427" s="178"/>
      <c r="EE427" s="178"/>
      <c r="EF427" s="178"/>
      <c r="EG427" s="178"/>
      <c r="EH427" s="178"/>
      <c r="EI427" s="178"/>
      <c r="EJ427" s="178"/>
      <c r="EK427" s="178"/>
      <c r="EL427" s="178"/>
      <c r="EM427" s="178"/>
      <c r="EN427" s="178"/>
      <c r="EO427" s="178"/>
      <c r="EP427" s="178"/>
      <c r="EQ427" s="178"/>
      <c r="ER427" s="178"/>
      <c r="ES427" s="178"/>
      <c r="ET427" s="178"/>
      <c r="EU427" s="178"/>
      <c r="EV427" s="178"/>
      <c r="EW427" s="178"/>
      <c r="EX427" s="178"/>
      <c r="EY427" s="178"/>
      <c r="EZ427" s="178"/>
      <c r="FA427" s="178"/>
      <c r="FB427" s="178"/>
      <c r="FC427" s="178"/>
      <c r="FD427" s="178"/>
      <c r="FE427" s="178"/>
      <c r="FF427" s="178"/>
      <c r="FG427" s="178"/>
      <c r="FH427" s="178"/>
      <c r="FI427" s="178"/>
      <c r="FJ427" s="178"/>
      <c r="FK427" s="178"/>
      <c r="FL427" s="178"/>
      <c r="FM427" s="178"/>
      <c r="FN427" s="178"/>
      <c r="FO427" s="178"/>
      <c r="FP427" s="178"/>
      <c r="FQ427" s="178"/>
      <c r="FR427" s="178"/>
      <c r="FS427" s="178"/>
      <c r="FT427" s="178"/>
      <c r="FU427" s="178"/>
      <c r="FV427" s="178"/>
    </row>
    <row r="428" spans="1:178" ht="45" customHeight="1" x14ac:dyDescent="0.25">
      <c r="A428" s="146">
        <v>3542020</v>
      </c>
      <c r="B428" s="145">
        <v>2020</v>
      </c>
      <c r="C428" s="144" t="s">
        <v>345</v>
      </c>
      <c r="D428" s="148" t="s">
        <v>1689</v>
      </c>
      <c r="E428" s="150" t="s">
        <v>137</v>
      </c>
      <c r="F428" s="148" t="s">
        <v>32</v>
      </c>
      <c r="G428" s="149" t="s">
        <v>158</v>
      </c>
      <c r="H428" s="150" t="s">
        <v>498</v>
      </c>
      <c r="I428" s="151" t="s">
        <v>132</v>
      </c>
      <c r="J428" s="152" t="s">
        <v>352</v>
      </c>
      <c r="K428" s="153">
        <v>45</v>
      </c>
      <c r="L428" s="154" t="str">
        <f>IF(ISERROR(VLOOKUP(K428,Eje_Pilar_Prop!$C$2:$E$104,2,FALSE))," ",VLOOKUP(K428,Eje_Pilar_Prop!$C$2:$E$104,2,FALSE))</f>
        <v>Gobernanza e influencia local, regional e internacional</v>
      </c>
      <c r="M428" s="154" t="str">
        <f>IF(ISERROR(VLOOKUP(K428,Eje_Pilar_Prop!$C$2:$E$104,3,FALSE))," ",VLOOKUP(K428,Eje_Pilar_Prop!$C$2:$E$104,3,FALSE))</f>
        <v>Eje Transversal 4 Gobierno Legitimo, Fortalecimiento Local y Eficiencia</v>
      </c>
      <c r="N428" s="155" t="s">
        <v>877</v>
      </c>
      <c r="O428" s="164">
        <v>52076673</v>
      </c>
      <c r="P428" s="150" t="s">
        <v>1004</v>
      </c>
      <c r="Q428" s="157">
        <v>6750000</v>
      </c>
      <c r="R428" s="158"/>
      <c r="S428" s="159"/>
      <c r="T428" s="160"/>
      <c r="U428" s="157"/>
      <c r="V428" s="161">
        <f t="shared" si="14"/>
        <v>6750000</v>
      </c>
      <c r="W428" s="162">
        <v>3450000</v>
      </c>
      <c r="X428" s="163">
        <v>44091</v>
      </c>
      <c r="Y428" s="163">
        <v>44096</v>
      </c>
      <c r="Z428" s="163">
        <v>44196</v>
      </c>
      <c r="AA428" s="145">
        <v>135</v>
      </c>
      <c r="AB428" s="145"/>
      <c r="AC428" s="145"/>
      <c r="AD428" s="164"/>
      <c r="AE428" s="165"/>
      <c r="AF428" s="163"/>
      <c r="AG428" s="157"/>
      <c r="AH428" s="146"/>
      <c r="AI428" s="146"/>
      <c r="AJ428" s="146" t="s">
        <v>1471</v>
      </c>
      <c r="AK428" s="146"/>
      <c r="AL428" s="166">
        <f t="shared" si="13"/>
        <v>0.51111111111111107</v>
      </c>
      <c r="AM428" s="177">
        <f>IF(SUMPRODUCT((A$14:A428=A428)*(B$14:B428=B428)*(D$14:D428=D428))&gt;1,0,1)</f>
        <v>1</v>
      </c>
      <c r="AN428" s="178"/>
      <c r="AO428" s="178"/>
      <c r="AP428" s="178"/>
      <c r="AQ428" s="178"/>
      <c r="AR428" s="178"/>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c r="CV428" s="178"/>
      <c r="CW428" s="178"/>
      <c r="CX428" s="178"/>
      <c r="CY428" s="178"/>
      <c r="CZ428" s="178"/>
      <c r="DA428" s="178"/>
      <c r="DB428" s="178"/>
      <c r="DC428" s="178"/>
      <c r="DD428" s="178"/>
      <c r="DE428" s="178"/>
      <c r="DF428" s="178"/>
      <c r="DG428" s="178"/>
      <c r="DH428" s="178"/>
      <c r="DI428" s="178"/>
      <c r="DJ428" s="178"/>
      <c r="DK428" s="178"/>
      <c r="DL428" s="178"/>
      <c r="DM428" s="178"/>
      <c r="DN428" s="178"/>
      <c r="DO428" s="178"/>
      <c r="DP428" s="178"/>
      <c r="DQ428" s="178"/>
      <c r="DR428" s="178"/>
      <c r="DS428" s="178"/>
      <c r="DT428" s="178"/>
      <c r="DU428" s="178"/>
      <c r="DV428" s="178"/>
      <c r="DW428" s="178"/>
      <c r="DX428" s="178"/>
      <c r="DY428" s="178"/>
      <c r="DZ428" s="178"/>
      <c r="EA428" s="178"/>
      <c r="EB428" s="178"/>
      <c r="EC428" s="178"/>
      <c r="ED428" s="178"/>
      <c r="EE428" s="178"/>
      <c r="EF428" s="178"/>
      <c r="EG428" s="178"/>
      <c r="EH428" s="178"/>
      <c r="EI428" s="178"/>
      <c r="EJ428" s="178"/>
      <c r="EK428" s="178"/>
      <c r="EL428" s="178"/>
      <c r="EM428" s="178"/>
      <c r="EN428" s="178"/>
      <c r="EO428" s="178"/>
      <c r="EP428" s="178"/>
      <c r="EQ428" s="178"/>
      <c r="ER428" s="178"/>
      <c r="ES428" s="178"/>
      <c r="ET428" s="178"/>
      <c r="EU428" s="178"/>
      <c r="EV428" s="178"/>
      <c r="EW428" s="178"/>
      <c r="EX428" s="178"/>
      <c r="EY428" s="178"/>
      <c r="EZ428" s="178"/>
      <c r="FA428" s="178"/>
      <c r="FB428" s="178"/>
      <c r="FC428" s="178"/>
      <c r="FD428" s="178"/>
      <c r="FE428" s="178"/>
      <c r="FF428" s="178"/>
      <c r="FG428" s="178"/>
      <c r="FH428" s="178"/>
      <c r="FI428" s="178"/>
      <c r="FJ428" s="178"/>
      <c r="FK428" s="178"/>
      <c r="FL428" s="178"/>
      <c r="FM428" s="178"/>
      <c r="FN428" s="178"/>
      <c r="FO428" s="178"/>
      <c r="FP428" s="178"/>
      <c r="FQ428" s="178"/>
      <c r="FR428" s="178"/>
      <c r="FS428" s="178"/>
      <c r="FT428" s="178"/>
      <c r="FU428" s="178"/>
      <c r="FV428" s="178"/>
    </row>
    <row r="429" spans="1:178" ht="45" customHeight="1" x14ac:dyDescent="0.25">
      <c r="A429" s="146">
        <v>3552020</v>
      </c>
      <c r="B429" s="145">
        <v>2020</v>
      </c>
      <c r="C429" s="144" t="s">
        <v>345</v>
      </c>
      <c r="D429" s="148" t="s">
        <v>1690</v>
      </c>
      <c r="E429" s="150" t="s">
        <v>137</v>
      </c>
      <c r="F429" s="148" t="s">
        <v>32</v>
      </c>
      <c r="G429" s="149" t="s">
        <v>158</v>
      </c>
      <c r="H429" s="150" t="s">
        <v>497</v>
      </c>
      <c r="I429" s="151" t="s">
        <v>132</v>
      </c>
      <c r="J429" s="152" t="s">
        <v>352</v>
      </c>
      <c r="K429" s="153">
        <v>45</v>
      </c>
      <c r="L429" s="154" t="str">
        <f>IF(ISERROR(VLOOKUP(K429,Eje_Pilar_Prop!$C$2:$E$104,2,FALSE))," ",VLOOKUP(K429,Eje_Pilar_Prop!$C$2:$E$104,2,FALSE))</f>
        <v>Gobernanza e influencia local, regional e internacional</v>
      </c>
      <c r="M429" s="154" t="str">
        <f>IF(ISERROR(VLOOKUP(K429,Eje_Pilar_Prop!$C$2:$E$104,3,FALSE))," ",VLOOKUP(K429,Eje_Pilar_Prop!$C$2:$E$104,3,FALSE))</f>
        <v>Eje Transversal 4 Gobierno Legitimo, Fortalecimiento Local y Eficiencia</v>
      </c>
      <c r="N429" s="155" t="s">
        <v>877</v>
      </c>
      <c r="O429" s="164">
        <v>35512483</v>
      </c>
      <c r="P429" s="150" t="s">
        <v>1187</v>
      </c>
      <c r="Q429" s="157">
        <v>31500000</v>
      </c>
      <c r="R429" s="158"/>
      <c r="S429" s="159"/>
      <c r="T429" s="160"/>
      <c r="U429" s="157"/>
      <c r="V429" s="161">
        <f t="shared" si="14"/>
        <v>31500000</v>
      </c>
      <c r="W429" s="162">
        <v>12600000</v>
      </c>
      <c r="X429" s="163">
        <v>44088</v>
      </c>
      <c r="Y429" s="163">
        <v>44105</v>
      </c>
      <c r="Z429" s="163">
        <v>44196</v>
      </c>
      <c r="AA429" s="145">
        <v>150</v>
      </c>
      <c r="AB429" s="145"/>
      <c r="AC429" s="145"/>
      <c r="AD429" s="164"/>
      <c r="AE429" s="165"/>
      <c r="AF429" s="163"/>
      <c r="AG429" s="157"/>
      <c r="AH429" s="146"/>
      <c r="AI429" s="146"/>
      <c r="AJ429" s="146" t="s">
        <v>1471</v>
      </c>
      <c r="AK429" s="146"/>
      <c r="AL429" s="166">
        <f t="shared" si="13"/>
        <v>0.4</v>
      </c>
      <c r="AM429" s="177">
        <f>IF(SUMPRODUCT((A$14:A429=A429)*(B$14:B429=B429)*(D$14:D429=D429))&gt;1,0,1)</f>
        <v>1</v>
      </c>
      <c r="AN429" s="178"/>
      <c r="AO429" s="178"/>
      <c r="AP429" s="178"/>
      <c r="AQ429" s="178"/>
      <c r="AR429" s="178"/>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8"/>
      <c r="CY429" s="178"/>
      <c r="CZ429" s="178"/>
      <c r="DA429" s="178"/>
      <c r="DB429" s="178"/>
      <c r="DC429" s="178"/>
      <c r="DD429" s="178"/>
      <c r="DE429" s="178"/>
      <c r="DF429" s="178"/>
      <c r="DG429" s="178"/>
      <c r="DH429" s="178"/>
      <c r="DI429" s="178"/>
      <c r="DJ429" s="178"/>
      <c r="DK429" s="178"/>
      <c r="DL429" s="178"/>
      <c r="DM429" s="178"/>
      <c r="DN429" s="178"/>
      <c r="DO429" s="178"/>
      <c r="DP429" s="178"/>
      <c r="DQ429" s="178"/>
      <c r="DR429" s="178"/>
      <c r="DS429" s="178"/>
      <c r="DT429" s="178"/>
      <c r="DU429" s="178"/>
      <c r="DV429" s="178"/>
      <c r="DW429" s="178"/>
      <c r="DX429" s="178"/>
      <c r="DY429" s="178"/>
      <c r="DZ429" s="178"/>
      <c r="EA429" s="178"/>
      <c r="EB429" s="178"/>
      <c r="EC429" s="178"/>
      <c r="ED429" s="178"/>
      <c r="EE429" s="178"/>
      <c r="EF429" s="178"/>
      <c r="EG429" s="178"/>
      <c r="EH429" s="178"/>
      <c r="EI429" s="178"/>
      <c r="EJ429" s="178"/>
      <c r="EK429" s="178"/>
      <c r="EL429" s="178"/>
      <c r="EM429" s="178"/>
      <c r="EN429" s="178"/>
      <c r="EO429" s="178"/>
      <c r="EP429" s="178"/>
      <c r="EQ429" s="178"/>
      <c r="ER429" s="178"/>
      <c r="ES429" s="178"/>
      <c r="ET429" s="178"/>
      <c r="EU429" s="178"/>
      <c r="EV429" s="178"/>
      <c r="EW429" s="178"/>
      <c r="EX429" s="178"/>
      <c r="EY429" s="178"/>
      <c r="EZ429" s="178"/>
      <c r="FA429" s="178"/>
      <c r="FB429" s="178"/>
      <c r="FC429" s="178"/>
      <c r="FD429" s="178"/>
      <c r="FE429" s="178"/>
      <c r="FF429" s="178"/>
      <c r="FG429" s="178"/>
      <c r="FH429" s="178"/>
      <c r="FI429" s="178"/>
      <c r="FJ429" s="178"/>
      <c r="FK429" s="178"/>
      <c r="FL429" s="178"/>
      <c r="FM429" s="178"/>
      <c r="FN429" s="178"/>
      <c r="FO429" s="178"/>
      <c r="FP429" s="178"/>
      <c r="FQ429" s="178"/>
      <c r="FR429" s="178"/>
      <c r="FS429" s="178"/>
      <c r="FT429" s="178"/>
      <c r="FU429" s="178"/>
      <c r="FV429" s="178"/>
    </row>
    <row r="430" spans="1:178" ht="45" customHeight="1" x14ac:dyDescent="0.25">
      <c r="A430" s="146">
        <v>3562020</v>
      </c>
      <c r="B430" s="145">
        <v>2020</v>
      </c>
      <c r="C430" s="144" t="s">
        <v>345</v>
      </c>
      <c r="D430" s="148" t="s">
        <v>1691</v>
      </c>
      <c r="E430" s="150" t="s">
        <v>137</v>
      </c>
      <c r="F430" s="148" t="s">
        <v>32</v>
      </c>
      <c r="G430" s="149" t="s">
        <v>158</v>
      </c>
      <c r="H430" s="150" t="s">
        <v>496</v>
      </c>
      <c r="I430" s="151" t="s">
        <v>132</v>
      </c>
      <c r="J430" s="152" t="s">
        <v>352</v>
      </c>
      <c r="K430" s="153">
        <v>19</v>
      </c>
      <c r="L430" s="154" t="str">
        <f>IF(ISERROR(VLOOKUP(K430,Eje_Pilar_Prop!$C$2:$E$104,2,FALSE))," ",VLOOKUP(K430,Eje_Pilar_Prop!$C$2:$E$104,2,FALSE))</f>
        <v>Seguridad y convivencia para todos</v>
      </c>
      <c r="M430" s="154" t="str">
        <f>IF(ISERROR(VLOOKUP(K430,Eje_Pilar_Prop!$C$2:$E$104,3,FALSE))," ",VLOOKUP(K430,Eje_Pilar_Prop!$C$2:$E$104,3,FALSE))</f>
        <v>Pilar 3 Construcción de Comunidad y Cultura Ciudadana</v>
      </c>
      <c r="N430" s="155" t="s">
        <v>887</v>
      </c>
      <c r="O430" s="164">
        <v>1098668971</v>
      </c>
      <c r="P430" s="150" t="s">
        <v>1042</v>
      </c>
      <c r="Q430" s="157">
        <v>7700000</v>
      </c>
      <c r="R430" s="158"/>
      <c r="S430" s="159"/>
      <c r="T430" s="160"/>
      <c r="U430" s="157"/>
      <c r="V430" s="161">
        <f t="shared" si="14"/>
        <v>7700000</v>
      </c>
      <c r="W430" s="162">
        <v>4840000</v>
      </c>
      <c r="X430" s="163">
        <v>44091</v>
      </c>
      <c r="Y430" s="163">
        <v>44099</v>
      </c>
      <c r="Z430" s="163">
        <v>44196</v>
      </c>
      <c r="AA430" s="145">
        <v>105</v>
      </c>
      <c r="AB430" s="145"/>
      <c r="AC430" s="145"/>
      <c r="AD430" s="164"/>
      <c r="AE430" s="165"/>
      <c r="AF430" s="163"/>
      <c r="AG430" s="157"/>
      <c r="AH430" s="146"/>
      <c r="AI430" s="146"/>
      <c r="AJ430" s="146" t="s">
        <v>1471</v>
      </c>
      <c r="AK430" s="146"/>
      <c r="AL430" s="166">
        <f t="shared" si="13"/>
        <v>0.62857142857142856</v>
      </c>
      <c r="AM430" s="177">
        <f>IF(SUMPRODUCT((A$14:A430=A430)*(B$14:B430=B430)*(D$14:D430=D430))&gt;1,0,1)</f>
        <v>1</v>
      </c>
      <c r="AN430" s="178"/>
      <c r="AO430" s="178"/>
      <c r="AP430" s="178"/>
      <c r="AQ430" s="178"/>
      <c r="AR430" s="178"/>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c r="CV430" s="178"/>
      <c r="CW430" s="178"/>
      <c r="CX430" s="178"/>
      <c r="CY430" s="178"/>
      <c r="CZ430" s="178"/>
      <c r="DA430" s="178"/>
      <c r="DB430" s="178"/>
      <c r="DC430" s="178"/>
      <c r="DD430" s="178"/>
      <c r="DE430" s="178"/>
      <c r="DF430" s="178"/>
      <c r="DG430" s="178"/>
      <c r="DH430" s="178"/>
      <c r="DI430" s="178"/>
      <c r="DJ430" s="178"/>
      <c r="DK430" s="178"/>
      <c r="DL430" s="178"/>
      <c r="DM430" s="178"/>
      <c r="DN430" s="178"/>
      <c r="DO430" s="178"/>
      <c r="DP430" s="178"/>
      <c r="DQ430" s="178"/>
      <c r="DR430" s="178"/>
      <c r="DS430" s="178"/>
      <c r="DT430" s="178"/>
      <c r="DU430" s="178"/>
      <c r="DV430" s="178"/>
      <c r="DW430" s="178"/>
      <c r="DX430" s="178"/>
      <c r="DY430" s="178"/>
      <c r="DZ430" s="178"/>
      <c r="EA430" s="178"/>
      <c r="EB430" s="178"/>
      <c r="EC430" s="178"/>
      <c r="ED430" s="178"/>
      <c r="EE430" s="178"/>
      <c r="EF430" s="178"/>
      <c r="EG430" s="178"/>
      <c r="EH430" s="178"/>
      <c r="EI430" s="178"/>
      <c r="EJ430" s="178"/>
      <c r="EK430" s="178"/>
      <c r="EL430" s="178"/>
      <c r="EM430" s="178"/>
      <c r="EN430" s="178"/>
      <c r="EO430" s="178"/>
      <c r="EP430" s="178"/>
      <c r="EQ430" s="178"/>
      <c r="ER430" s="178"/>
      <c r="ES430" s="178"/>
      <c r="ET430" s="178"/>
      <c r="EU430" s="178"/>
      <c r="EV430" s="178"/>
      <c r="EW430" s="178"/>
      <c r="EX430" s="178"/>
      <c r="EY430" s="178"/>
      <c r="EZ430" s="178"/>
      <c r="FA430" s="178"/>
      <c r="FB430" s="178"/>
      <c r="FC430" s="178"/>
      <c r="FD430" s="178"/>
      <c r="FE430" s="178"/>
      <c r="FF430" s="178"/>
      <c r="FG430" s="178"/>
      <c r="FH430" s="178"/>
      <c r="FI430" s="178"/>
      <c r="FJ430" s="178"/>
      <c r="FK430" s="178"/>
      <c r="FL430" s="178"/>
      <c r="FM430" s="178"/>
      <c r="FN430" s="178"/>
      <c r="FO430" s="178"/>
      <c r="FP430" s="178"/>
      <c r="FQ430" s="178"/>
      <c r="FR430" s="178"/>
      <c r="FS430" s="178"/>
      <c r="FT430" s="178"/>
      <c r="FU430" s="178"/>
      <c r="FV430" s="178"/>
    </row>
    <row r="431" spans="1:178" ht="45" customHeight="1" x14ac:dyDescent="0.25">
      <c r="A431" s="146">
        <v>3572020</v>
      </c>
      <c r="B431" s="145">
        <v>2020</v>
      </c>
      <c r="C431" s="144" t="s">
        <v>345</v>
      </c>
      <c r="D431" s="148" t="s">
        <v>1638</v>
      </c>
      <c r="E431" s="150" t="s">
        <v>137</v>
      </c>
      <c r="F431" s="148" t="s">
        <v>32</v>
      </c>
      <c r="G431" s="149" t="s">
        <v>158</v>
      </c>
      <c r="H431" s="150" t="s">
        <v>495</v>
      </c>
      <c r="I431" s="151" t="s">
        <v>132</v>
      </c>
      <c r="J431" s="152" t="s">
        <v>352</v>
      </c>
      <c r="K431" s="153">
        <v>45</v>
      </c>
      <c r="L431" s="154" t="str">
        <f>IF(ISERROR(VLOOKUP(K431,Eje_Pilar_Prop!$C$2:$E$104,2,FALSE))," ",VLOOKUP(K431,Eje_Pilar_Prop!$C$2:$E$104,2,FALSE))</f>
        <v>Gobernanza e influencia local, regional e internacional</v>
      </c>
      <c r="M431" s="154" t="str">
        <f>IF(ISERROR(VLOOKUP(K431,Eje_Pilar_Prop!$C$2:$E$104,3,FALSE))," ",VLOOKUP(K431,Eje_Pilar_Prop!$C$2:$E$104,3,FALSE))</f>
        <v>Eje Transversal 4 Gobierno Legitimo, Fortalecimiento Local y Eficiencia</v>
      </c>
      <c r="N431" s="155" t="s">
        <v>874</v>
      </c>
      <c r="O431" s="164">
        <v>59888227</v>
      </c>
      <c r="P431" s="150" t="s">
        <v>1024</v>
      </c>
      <c r="Q431" s="157">
        <v>9900000</v>
      </c>
      <c r="R431" s="158"/>
      <c r="S431" s="159"/>
      <c r="T431" s="160"/>
      <c r="U431" s="157"/>
      <c r="V431" s="161">
        <f t="shared" si="14"/>
        <v>9900000</v>
      </c>
      <c r="W431" s="162">
        <v>5353333</v>
      </c>
      <c r="X431" s="163">
        <v>44085</v>
      </c>
      <c r="Y431" s="163">
        <v>44092</v>
      </c>
      <c r="Z431" s="163">
        <v>44196</v>
      </c>
      <c r="AA431" s="145">
        <v>135</v>
      </c>
      <c r="AB431" s="145"/>
      <c r="AC431" s="145"/>
      <c r="AD431" s="164"/>
      <c r="AE431" s="165"/>
      <c r="AF431" s="163"/>
      <c r="AG431" s="157"/>
      <c r="AH431" s="146"/>
      <c r="AI431" s="146"/>
      <c r="AJ431" s="146" t="s">
        <v>1471</v>
      </c>
      <c r="AK431" s="146"/>
      <c r="AL431" s="166">
        <f t="shared" si="13"/>
        <v>0.54074070707070709</v>
      </c>
      <c r="AM431" s="177">
        <f>IF(SUMPRODUCT((A$14:A431=A431)*(B$14:B431=B431)*(D$14:D431=D431))&gt;1,0,1)</f>
        <v>1</v>
      </c>
      <c r="AN431" s="178"/>
      <c r="AO431" s="178"/>
      <c r="AP431" s="178"/>
      <c r="AQ431" s="178"/>
      <c r="AR431" s="178"/>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c r="CV431" s="178"/>
      <c r="CW431" s="178"/>
      <c r="CX431" s="178"/>
      <c r="CY431" s="178"/>
      <c r="CZ431" s="178"/>
      <c r="DA431" s="178"/>
      <c r="DB431" s="178"/>
      <c r="DC431" s="178"/>
      <c r="DD431" s="178"/>
      <c r="DE431" s="178"/>
      <c r="DF431" s="178"/>
      <c r="DG431" s="178"/>
      <c r="DH431" s="178"/>
      <c r="DI431" s="178"/>
      <c r="DJ431" s="178"/>
      <c r="DK431" s="178"/>
      <c r="DL431" s="178"/>
      <c r="DM431" s="178"/>
      <c r="DN431" s="178"/>
      <c r="DO431" s="178"/>
      <c r="DP431" s="178"/>
      <c r="DQ431" s="178"/>
      <c r="DR431" s="178"/>
      <c r="DS431" s="178"/>
      <c r="DT431" s="178"/>
      <c r="DU431" s="178"/>
      <c r="DV431" s="178"/>
      <c r="DW431" s="178"/>
      <c r="DX431" s="178"/>
      <c r="DY431" s="178"/>
      <c r="DZ431" s="178"/>
      <c r="EA431" s="178"/>
      <c r="EB431" s="178"/>
      <c r="EC431" s="178"/>
      <c r="ED431" s="178"/>
      <c r="EE431" s="178"/>
      <c r="EF431" s="178"/>
      <c r="EG431" s="178"/>
      <c r="EH431" s="178"/>
      <c r="EI431" s="178"/>
      <c r="EJ431" s="178"/>
      <c r="EK431" s="178"/>
      <c r="EL431" s="178"/>
      <c r="EM431" s="178"/>
      <c r="EN431" s="178"/>
      <c r="EO431" s="178"/>
      <c r="EP431" s="178"/>
      <c r="EQ431" s="178"/>
      <c r="ER431" s="178"/>
      <c r="ES431" s="178"/>
      <c r="ET431" s="178"/>
      <c r="EU431" s="178"/>
      <c r="EV431" s="178"/>
      <c r="EW431" s="178"/>
      <c r="EX431" s="178"/>
      <c r="EY431" s="178"/>
      <c r="EZ431" s="178"/>
      <c r="FA431" s="178"/>
      <c r="FB431" s="178"/>
      <c r="FC431" s="178"/>
      <c r="FD431" s="178"/>
      <c r="FE431" s="178"/>
      <c r="FF431" s="178"/>
      <c r="FG431" s="178"/>
      <c r="FH431" s="178"/>
      <c r="FI431" s="178"/>
      <c r="FJ431" s="178"/>
      <c r="FK431" s="178"/>
      <c r="FL431" s="178"/>
      <c r="FM431" s="178"/>
      <c r="FN431" s="178"/>
      <c r="FO431" s="178"/>
      <c r="FP431" s="178"/>
      <c r="FQ431" s="178"/>
      <c r="FR431" s="178"/>
      <c r="FS431" s="178"/>
      <c r="FT431" s="178"/>
      <c r="FU431" s="178"/>
      <c r="FV431" s="178"/>
    </row>
    <row r="432" spans="1:178" ht="45" customHeight="1" x14ac:dyDescent="0.25">
      <c r="A432" s="146">
        <v>3582020</v>
      </c>
      <c r="B432" s="145">
        <v>2020</v>
      </c>
      <c r="C432" s="144" t="s">
        <v>345</v>
      </c>
      <c r="D432" s="148" t="s">
        <v>1692</v>
      </c>
      <c r="E432" s="150" t="s">
        <v>137</v>
      </c>
      <c r="F432" s="148" t="s">
        <v>32</v>
      </c>
      <c r="G432" s="149" t="s">
        <v>158</v>
      </c>
      <c r="H432" s="150" t="s">
        <v>494</v>
      </c>
      <c r="I432" s="151" t="s">
        <v>132</v>
      </c>
      <c r="J432" s="152" t="s">
        <v>352</v>
      </c>
      <c r="K432" s="153">
        <v>45</v>
      </c>
      <c r="L432" s="154" t="str">
        <f>IF(ISERROR(VLOOKUP(K432,Eje_Pilar_Prop!$C$2:$E$104,2,FALSE))," ",VLOOKUP(K432,Eje_Pilar_Prop!$C$2:$E$104,2,FALSE))</f>
        <v>Gobernanza e influencia local, regional e internacional</v>
      </c>
      <c r="M432" s="154" t="str">
        <f>IF(ISERROR(VLOOKUP(K432,Eje_Pilar_Prop!$C$2:$E$104,3,FALSE))," ",VLOOKUP(K432,Eje_Pilar_Prop!$C$2:$E$104,3,FALSE))</f>
        <v>Eje Transversal 4 Gobierno Legitimo, Fortalecimiento Local y Eficiencia</v>
      </c>
      <c r="N432" s="155" t="s">
        <v>876</v>
      </c>
      <c r="O432" s="164">
        <v>1032436084</v>
      </c>
      <c r="P432" s="150" t="s">
        <v>1188</v>
      </c>
      <c r="Q432" s="157">
        <v>21000000</v>
      </c>
      <c r="R432" s="158"/>
      <c r="S432" s="159"/>
      <c r="T432" s="160"/>
      <c r="U432" s="157"/>
      <c r="V432" s="161">
        <f t="shared" si="14"/>
        <v>21000000</v>
      </c>
      <c r="W432" s="162">
        <v>9520000</v>
      </c>
      <c r="X432" s="163">
        <v>44092</v>
      </c>
      <c r="Y432" s="163">
        <v>44097</v>
      </c>
      <c r="Z432" s="163">
        <v>44196</v>
      </c>
      <c r="AA432" s="145">
        <v>150</v>
      </c>
      <c r="AB432" s="145"/>
      <c r="AC432" s="145"/>
      <c r="AD432" s="164"/>
      <c r="AE432" s="165"/>
      <c r="AF432" s="163"/>
      <c r="AG432" s="157"/>
      <c r="AH432" s="146"/>
      <c r="AI432" s="146"/>
      <c r="AJ432" s="146" t="s">
        <v>1471</v>
      </c>
      <c r="AK432" s="146"/>
      <c r="AL432" s="166">
        <f t="shared" si="13"/>
        <v>0.45333333333333331</v>
      </c>
      <c r="AM432" s="177">
        <f>IF(SUMPRODUCT((A$14:A432=A432)*(B$14:B432=B432)*(D$14:D432=D432))&gt;1,0,1)</f>
        <v>1</v>
      </c>
      <c r="AN432" s="178"/>
      <c r="AO432" s="178"/>
      <c r="AP432" s="178"/>
      <c r="AQ432" s="178"/>
      <c r="AR432" s="178"/>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c r="CV432" s="178"/>
      <c r="CW432" s="178"/>
      <c r="CX432" s="178"/>
      <c r="CY432" s="178"/>
      <c r="CZ432" s="178"/>
      <c r="DA432" s="178"/>
      <c r="DB432" s="178"/>
      <c r="DC432" s="178"/>
      <c r="DD432" s="178"/>
      <c r="DE432" s="178"/>
      <c r="DF432" s="178"/>
      <c r="DG432" s="178"/>
      <c r="DH432" s="178"/>
      <c r="DI432" s="178"/>
      <c r="DJ432" s="178"/>
      <c r="DK432" s="178"/>
      <c r="DL432" s="178"/>
      <c r="DM432" s="178"/>
      <c r="DN432" s="178"/>
      <c r="DO432" s="178"/>
      <c r="DP432" s="178"/>
      <c r="DQ432" s="178"/>
      <c r="DR432" s="178"/>
      <c r="DS432" s="178"/>
      <c r="DT432" s="178"/>
      <c r="DU432" s="178"/>
      <c r="DV432" s="178"/>
      <c r="DW432" s="178"/>
      <c r="DX432" s="178"/>
      <c r="DY432" s="178"/>
      <c r="DZ432" s="178"/>
      <c r="EA432" s="178"/>
      <c r="EB432" s="178"/>
      <c r="EC432" s="178"/>
      <c r="ED432" s="178"/>
      <c r="EE432" s="178"/>
      <c r="EF432" s="178"/>
      <c r="EG432" s="178"/>
      <c r="EH432" s="178"/>
      <c r="EI432" s="178"/>
      <c r="EJ432" s="178"/>
      <c r="EK432" s="178"/>
      <c r="EL432" s="178"/>
      <c r="EM432" s="178"/>
      <c r="EN432" s="178"/>
      <c r="EO432" s="178"/>
      <c r="EP432" s="178"/>
      <c r="EQ432" s="178"/>
      <c r="ER432" s="178"/>
      <c r="ES432" s="178"/>
      <c r="ET432" s="178"/>
      <c r="EU432" s="178"/>
      <c r="EV432" s="178"/>
      <c r="EW432" s="178"/>
      <c r="EX432" s="178"/>
      <c r="EY432" s="178"/>
      <c r="EZ432" s="178"/>
      <c r="FA432" s="178"/>
      <c r="FB432" s="178"/>
      <c r="FC432" s="178"/>
      <c r="FD432" s="178"/>
      <c r="FE432" s="178"/>
      <c r="FF432" s="178"/>
      <c r="FG432" s="178"/>
      <c r="FH432" s="178"/>
      <c r="FI432" s="178"/>
      <c r="FJ432" s="178"/>
      <c r="FK432" s="178"/>
      <c r="FL432" s="178"/>
      <c r="FM432" s="178"/>
      <c r="FN432" s="178"/>
      <c r="FO432" s="178"/>
      <c r="FP432" s="178"/>
      <c r="FQ432" s="178"/>
      <c r="FR432" s="178"/>
      <c r="FS432" s="178"/>
      <c r="FT432" s="178"/>
      <c r="FU432" s="178"/>
      <c r="FV432" s="178"/>
    </row>
    <row r="433" spans="1:178" ht="45" customHeight="1" x14ac:dyDescent="0.25">
      <c r="A433" s="146">
        <v>3592020</v>
      </c>
      <c r="B433" s="145">
        <v>2020</v>
      </c>
      <c r="C433" s="144" t="s">
        <v>345</v>
      </c>
      <c r="D433" s="148" t="s">
        <v>1693</v>
      </c>
      <c r="E433" s="150" t="s">
        <v>137</v>
      </c>
      <c r="F433" s="148" t="s">
        <v>32</v>
      </c>
      <c r="G433" s="149" t="s">
        <v>158</v>
      </c>
      <c r="H433" s="150" t="s">
        <v>493</v>
      </c>
      <c r="I433" s="151" t="s">
        <v>132</v>
      </c>
      <c r="J433" s="152" t="s">
        <v>352</v>
      </c>
      <c r="K433" s="153">
        <v>45</v>
      </c>
      <c r="L433" s="154" t="str">
        <f>IF(ISERROR(VLOOKUP(K433,Eje_Pilar_Prop!$C$2:$E$104,2,FALSE))," ",VLOOKUP(K433,Eje_Pilar_Prop!$C$2:$E$104,2,FALSE))</f>
        <v>Gobernanza e influencia local, regional e internacional</v>
      </c>
      <c r="M433" s="154" t="str">
        <f>IF(ISERROR(VLOOKUP(K433,Eje_Pilar_Prop!$C$2:$E$104,3,FALSE))," ",VLOOKUP(K433,Eje_Pilar_Prop!$C$2:$E$104,3,FALSE))</f>
        <v>Eje Transversal 4 Gobierno Legitimo, Fortalecimiento Local y Eficiencia</v>
      </c>
      <c r="N433" s="155" t="s">
        <v>877</v>
      </c>
      <c r="O433" s="164">
        <v>1026553771</v>
      </c>
      <c r="P433" s="150" t="s">
        <v>1039</v>
      </c>
      <c r="Q433" s="157">
        <v>18900000</v>
      </c>
      <c r="R433" s="158"/>
      <c r="S433" s="159"/>
      <c r="T433" s="160"/>
      <c r="U433" s="157"/>
      <c r="V433" s="161">
        <f t="shared" si="14"/>
        <v>18900000</v>
      </c>
      <c r="W433" s="162">
        <v>9520000</v>
      </c>
      <c r="X433" s="163">
        <v>44096</v>
      </c>
      <c r="Y433" s="163">
        <v>44097</v>
      </c>
      <c r="Z433" s="163">
        <v>44196</v>
      </c>
      <c r="AA433" s="145">
        <v>135</v>
      </c>
      <c r="AB433" s="145"/>
      <c r="AC433" s="145"/>
      <c r="AD433" s="164"/>
      <c r="AE433" s="165"/>
      <c r="AF433" s="163"/>
      <c r="AG433" s="157"/>
      <c r="AH433" s="146"/>
      <c r="AI433" s="146"/>
      <c r="AJ433" s="146" t="s">
        <v>1471</v>
      </c>
      <c r="AK433" s="146"/>
      <c r="AL433" s="166">
        <f t="shared" si="13"/>
        <v>0.50370370370370365</v>
      </c>
      <c r="AM433" s="177">
        <f>IF(SUMPRODUCT((A$14:A433=A433)*(B$14:B433=B433)*(D$14:D433=D433))&gt;1,0,1)</f>
        <v>1</v>
      </c>
      <c r="AN433" s="178"/>
      <c r="AO433" s="178"/>
      <c r="AP433" s="178"/>
      <c r="AQ433" s="178"/>
      <c r="AR433" s="178"/>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c r="CV433" s="178"/>
      <c r="CW433" s="178"/>
      <c r="CX433" s="178"/>
      <c r="CY433" s="178"/>
      <c r="CZ433" s="178"/>
      <c r="DA433" s="178"/>
      <c r="DB433" s="178"/>
      <c r="DC433" s="178"/>
      <c r="DD433" s="178"/>
      <c r="DE433" s="178"/>
      <c r="DF433" s="178"/>
      <c r="DG433" s="178"/>
      <c r="DH433" s="178"/>
      <c r="DI433" s="178"/>
      <c r="DJ433" s="178"/>
      <c r="DK433" s="178"/>
      <c r="DL433" s="178"/>
      <c r="DM433" s="178"/>
      <c r="DN433" s="178"/>
      <c r="DO433" s="178"/>
      <c r="DP433" s="178"/>
      <c r="DQ433" s="178"/>
      <c r="DR433" s="178"/>
      <c r="DS433" s="178"/>
      <c r="DT433" s="178"/>
      <c r="DU433" s="178"/>
      <c r="DV433" s="178"/>
      <c r="DW433" s="178"/>
      <c r="DX433" s="178"/>
      <c r="DY433" s="178"/>
      <c r="DZ433" s="178"/>
      <c r="EA433" s="178"/>
      <c r="EB433" s="178"/>
      <c r="EC433" s="178"/>
      <c r="ED433" s="178"/>
      <c r="EE433" s="178"/>
      <c r="EF433" s="178"/>
      <c r="EG433" s="178"/>
      <c r="EH433" s="178"/>
      <c r="EI433" s="178"/>
      <c r="EJ433" s="178"/>
      <c r="EK433" s="178"/>
      <c r="EL433" s="178"/>
      <c r="EM433" s="178"/>
      <c r="EN433" s="178"/>
      <c r="EO433" s="178"/>
      <c r="EP433" s="178"/>
      <c r="EQ433" s="178"/>
      <c r="ER433" s="178"/>
      <c r="ES433" s="178"/>
      <c r="ET433" s="178"/>
      <c r="EU433" s="178"/>
      <c r="EV433" s="178"/>
      <c r="EW433" s="178"/>
      <c r="EX433" s="178"/>
      <c r="EY433" s="178"/>
      <c r="EZ433" s="178"/>
      <c r="FA433" s="178"/>
      <c r="FB433" s="178"/>
      <c r="FC433" s="178"/>
      <c r="FD433" s="178"/>
      <c r="FE433" s="178"/>
      <c r="FF433" s="178"/>
      <c r="FG433" s="178"/>
      <c r="FH433" s="178"/>
      <c r="FI433" s="178"/>
      <c r="FJ433" s="178"/>
      <c r="FK433" s="178"/>
      <c r="FL433" s="178"/>
      <c r="FM433" s="178"/>
      <c r="FN433" s="178"/>
      <c r="FO433" s="178"/>
      <c r="FP433" s="178"/>
      <c r="FQ433" s="178"/>
      <c r="FR433" s="178"/>
      <c r="FS433" s="178"/>
      <c r="FT433" s="178"/>
      <c r="FU433" s="178"/>
      <c r="FV433" s="178"/>
    </row>
    <row r="434" spans="1:178" ht="45" customHeight="1" x14ac:dyDescent="0.25">
      <c r="A434" s="146">
        <v>3602020</v>
      </c>
      <c r="B434" s="145">
        <v>2020</v>
      </c>
      <c r="C434" s="144" t="s">
        <v>345</v>
      </c>
      <c r="D434" s="148" t="s">
        <v>1693</v>
      </c>
      <c r="E434" s="150" t="s">
        <v>137</v>
      </c>
      <c r="F434" s="148" t="s">
        <v>32</v>
      </c>
      <c r="G434" s="149" t="s">
        <v>158</v>
      </c>
      <c r="H434" s="150" t="s">
        <v>492</v>
      </c>
      <c r="I434" s="151" t="s">
        <v>132</v>
      </c>
      <c r="J434" s="152" t="s">
        <v>352</v>
      </c>
      <c r="K434" s="153">
        <v>45</v>
      </c>
      <c r="L434" s="154" t="str">
        <f>IF(ISERROR(VLOOKUP(K434,Eje_Pilar_Prop!$C$2:$E$104,2,FALSE))," ",VLOOKUP(K434,Eje_Pilar_Prop!$C$2:$E$104,2,FALSE))</f>
        <v>Gobernanza e influencia local, regional e internacional</v>
      </c>
      <c r="M434" s="154" t="str">
        <f>IF(ISERROR(VLOOKUP(K434,Eje_Pilar_Prop!$C$2:$E$104,3,FALSE))," ",VLOOKUP(K434,Eje_Pilar_Prop!$C$2:$E$104,3,FALSE))</f>
        <v>Eje Transversal 4 Gobierno Legitimo, Fortalecimiento Local y Eficiencia</v>
      </c>
      <c r="N434" s="155" t="s">
        <v>877</v>
      </c>
      <c r="O434" s="164">
        <v>1010181693</v>
      </c>
      <c r="P434" s="150" t="s">
        <v>1049</v>
      </c>
      <c r="Q434" s="157">
        <v>18900000</v>
      </c>
      <c r="R434" s="158"/>
      <c r="S434" s="159"/>
      <c r="T434" s="160"/>
      <c r="U434" s="157"/>
      <c r="V434" s="161">
        <f t="shared" si="14"/>
        <v>18900000</v>
      </c>
      <c r="W434" s="162">
        <v>9520000</v>
      </c>
      <c r="X434" s="163">
        <v>44096</v>
      </c>
      <c r="Y434" s="163">
        <v>44097</v>
      </c>
      <c r="Z434" s="163">
        <v>44196</v>
      </c>
      <c r="AA434" s="145">
        <v>135</v>
      </c>
      <c r="AB434" s="145"/>
      <c r="AC434" s="145"/>
      <c r="AD434" s="164"/>
      <c r="AE434" s="165"/>
      <c r="AF434" s="163"/>
      <c r="AG434" s="157"/>
      <c r="AH434" s="146"/>
      <c r="AI434" s="146"/>
      <c r="AJ434" s="146" t="s">
        <v>1471</v>
      </c>
      <c r="AK434" s="146"/>
      <c r="AL434" s="166">
        <f t="shared" si="13"/>
        <v>0.50370370370370365</v>
      </c>
      <c r="AM434" s="177">
        <f>IF(SUMPRODUCT((A$14:A434=A434)*(B$14:B434=B434)*(D$14:D434=D434))&gt;1,0,1)</f>
        <v>1</v>
      </c>
      <c r="AN434" s="178"/>
      <c r="AO434" s="178"/>
      <c r="AP434" s="178"/>
      <c r="AQ434" s="178"/>
      <c r="AR434" s="178"/>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c r="CV434" s="178"/>
      <c r="CW434" s="178"/>
      <c r="CX434" s="178"/>
      <c r="CY434" s="178"/>
      <c r="CZ434" s="178"/>
      <c r="DA434" s="178"/>
      <c r="DB434" s="178"/>
      <c r="DC434" s="178"/>
      <c r="DD434" s="178"/>
      <c r="DE434" s="178"/>
      <c r="DF434" s="178"/>
      <c r="DG434" s="178"/>
      <c r="DH434" s="178"/>
      <c r="DI434" s="178"/>
      <c r="DJ434" s="178"/>
      <c r="DK434" s="178"/>
      <c r="DL434" s="178"/>
      <c r="DM434" s="178"/>
      <c r="DN434" s="178"/>
      <c r="DO434" s="178"/>
      <c r="DP434" s="178"/>
      <c r="DQ434" s="178"/>
      <c r="DR434" s="178"/>
      <c r="DS434" s="178"/>
      <c r="DT434" s="178"/>
      <c r="DU434" s="178"/>
      <c r="DV434" s="178"/>
      <c r="DW434" s="178"/>
      <c r="DX434" s="178"/>
      <c r="DY434" s="178"/>
      <c r="DZ434" s="178"/>
      <c r="EA434" s="178"/>
      <c r="EB434" s="178"/>
      <c r="EC434" s="178"/>
      <c r="ED434" s="178"/>
      <c r="EE434" s="178"/>
      <c r="EF434" s="178"/>
      <c r="EG434" s="178"/>
      <c r="EH434" s="178"/>
      <c r="EI434" s="178"/>
      <c r="EJ434" s="178"/>
      <c r="EK434" s="178"/>
      <c r="EL434" s="178"/>
      <c r="EM434" s="178"/>
      <c r="EN434" s="178"/>
      <c r="EO434" s="178"/>
      <c r="EP434" s="178"/>
      <c r="EQ434" s="178"/>
      <c r="ER434" s="178"/>
      <c r="ES434" s="178"/>
      <c r="ET434" s="178"/>
      <c r="EU434" s="178"/>
      <c r="EV434" s="178"/>
      <c r="EW434" s="178"/>
      <c r="EX434" s="178"/>
      <c r="EY434" s="178"/>
      <c r="EZ434" s="178"/>
      <c r="FA434" s="178"/>
      <c r="FB434" s="178"/>
      <c r="FC434" s="178"/>
      <c r="FD434" s="178"/>
      <c r="FE434" s="178"/>
      <c r="FF434" s="178"/>
      <c r="FG434" s="178"/>
      <c r="FH434" s="178"/>
      <c r="FI434" s="178"/>
      <c r="FJ434" s="178"/>
      <c r="FK434" s="178"/>
      <c r="FL434" s="178"/>
      <c r="FM434" s="178"/>
      <c r="FN434" s="178"/>
      <c r="FO434" s="178"/>
      <c r="FP434" s="178"/>
      <c r="FQ434" s="178"/>
      <c r="FR434" s="178"/>
      <c r="FS434" s="178"/>
      <c r="FT434" s="178"/>
      <c r="FU434" s="178"/>
      <c r="FV434" s="178"/>
    </row>
    <row r="435" spans="1:178" ht="45" customHeight="1" x14ac:dyDescent="0.25">
      <c r="A435" s="146">
        <v>3612020</v>
      </c>
      <c r="B435" s="145">
        <v>2020</v>
      </c>
      <c r="C435" s="144" t="s">
        <v>345</v>
      </c>
      <c r="D435" s="148" t="s">
        <v>1693</v>
      </c>
      <c r="E435" s="150" t="s">
        <v>137</v>
      </c>
      <c r="F435" s="148" t="s">
        <v>32</v>
      </c>
      <c r="G435" s="149" t="s">
        <v>158</v>
      </c>
      <c r="H435" s="150" t="s">
        <v>491</v>
      </c>
      <c r="I435" s="151" t="s">
        <v>132</v>
      </c>
      <c r="J435" s="152" t="s">
        <v>352</v>
      </c>
      <c r="K435" s="153">
        <v>45</v>
      </c>
      <c r="L435" s="154" t="str">
        <f>IF(ISERROR(VLOOKUP(K435,Eje_Pilar_Prop!$C$2:$E$104,2,FALSE))," ",VLOOKUP(K435,Eje_Pilar_Prop!$C$2:$E$104,2,FALSE))</f>
        <v>Gobernanza e influencia local, regional e internacional</v>
      </c>
      <c r="M435" s="154" t="str">
        <f>IF(ISERROR(VLOOKUP(K435,Eje_Pilar_Prop!$C$2:$E$104,3,FALSE))," ",VLOOKUP(K435,Eje_Pilar_Prop!$C$2:$E$104,3,FALSE))</f>
        <v>Eje Transversal 4 Gobierno Legitimo, Fortalecimiento Local y Eficiencia</v>
      </c>
      <c r="N435" s="155" t="s">
        <v>877</v>
      </c>
      <c r="O435" s="164">
        <v>36640830</v>
      </c>
      <c r="P435" s="150" t="s">
        <v>1055</v>
      </c>
      <c r="Q435" s="157">
        <v>18900000</v>
      </c>
      <c r="R435" s="158"/>
      <c r="S435" s="159"/>
      <c r="T435" s="160"/>
      <c r="U435" s="157"/>
      <c r="V435" s="161">
        <f t="shared" si="14"/>
        <v>18900000</v>
      </c>
      <c r="W435" s="162">
        <v>6300000</v>
      </c>
      <c r="X435" s="163">
        <v>44096</v>
      </c>
      <c r="Y435" s="163">
        <v>44097</v>
      </c>
      <c r="Z435" s="163">
        <v>44196</v>
      </c>
      <c r="AA435" s="145">
        <v>135</v>
      </c>
      <c r="AB435" s="145"/>
      <c r="AC435" s="145"/>
      <c r="AD435" s="164"/>
      <c r="AE435" s="165"/>
      <c r="AF435" s="163"/>
      <c r="AG435" s="157"/>
      <c r="AH435" s="146"/>
      <c r="AI435" s="146"/>
      <c r="AJ435" s="146" t="s">
        <v>1471</v>
      </c>
      <c r="AK435" s="146"/>
      <c r="AL435" s="166">
        <f t="shared" si="13"/>
        <v>0.33333333333333331</v>
      </c>
      <c r="AM435" s="177">
        <f>IF(SUMPRODUCT((A$14:A435=A435)*(B$14:B435=B435)*(D$14:D435=D435))&gt;1,0,1)</f>
        <v>1</v>
      </c>
      <c r="AN435" s="178"/>
      <c r="AO435" s="178"/>
      <c r="AP435" s="178"/>
      <c r="AQ435" s="178"/>
      <c r="AR435" s="178"/>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c r="CV435" s="178"/>
      <c r="CW435" s="178"/>
      <c r="CX435" s="178"/>
      <c r="CY435" s="178"/>
      <c r="CZ435" s="178"/>
      <c r="DA435" s="178"/>
      <c r="DB435" s="178"/>
      <c r="DC435" s="178"/>
      <c r="DD435" s="178"/>
      <c r="DE435" s="178"/>
      <c r="DF435" s="178"/>
      <c r="DG435" s="178"/>
      <c r="DH435" s="178"/>
      <c r="DI435" s="178"/>
      <c r="DJ435" s="178"/>
      <c r="DK435" s="178"/>
      <c r="DL435" s="178"/>
      <c r="DM435" s="178"/>
      <c r="DN435" s="178"/>
      <c r="DO435" s="178"/>
      <c r="DP435" s="178"/>
      <c r="DQ435" s="178"/>
      <c r="DR435" s="178"/>
      <c r="DS435" s="178"/>
      <c r="DT435" s="178"/>
      <c r="DU435" s="178"/>
      <c r="DV435" s="178"/>
      <c r="DW435" s="178"/>
      <c r="DX435" s="178"/>
      <c r="DY435" s="178"/>
      <c r="DZ435" s="178"/>
      <c r="EA435" s="178"/>
      <c r="EB435" s="178"/>
      <c r="EC435" s="178"/>
      <c r="ED435" s="178"/>
      <c r="EE435" s="178"/>
      <c r="EF435" s="178"/>
      <c r="EG435" s="178"/>
      <c r="EH435" s="178"/>
      <c r="EI435" s="178"/>
      <c r="EJ435" s="178"/>
      <c r="EK435" s="178"/>
      <c r="EL435" s="178"/>
      <c r="EM435" s="178"/>
      <c r="EN435" s="178"/>
      <c r="EO435" s="178"/>
      <c r="EP435" s="178"/>
      <c r="EQ435" s="178"/>
      <c r="ER435" s="178"/>
      <c r="ES435" s="178"/>
      <c r="ET435" s="178"/>
      <c r="EU435" s="178"/>
      <c r="EV435" s="178"/>
      <c r="EW435" s="178"/>
      <c r="EX435" s="178"/>
      <c r="EY435" s="178"/>
      <c r="EZ435" s="178"/>
      <c r="FA435" s="178"/>
      <c r="FB435" s="178"/>
      <c r="FC435" s="178"/>
      <c r="FD435" s="178"/>
      <c r="FE435" s="178"/>
      <c r="FF435" s="178"/>
      <c r="FG435" s="178"/>
      <c r="FH435" s="178"/>
      <c r="FI435" s="178"/>
      <c r="FJ435" s="178"/>
      <c r="FK435" s="178"/>
      <c r="FL435" s="178"/>
      <c r="FM435" s="178"/>
      <c r="FN435" s="178"/>
      <c r="FO435" s="178"/>
      <c r="FP435" s="178"/>
      <c r="FQ435" s="178"/>
      <c r="FR435" s="178"/>
      <c r="FS435" s="178"/>
      <c r="FT435" s="178"/>
      <c r="FU435" s="178"/>
      <c r="FV435" s="178"/>
    </row>
    <row r="436" spans="1:178" ht="45" customHeight="1" x14ac:dyDescent="0.25">
      <c r="A436" s="146">
        <v>3622020</v>
      </c>
      <c r="B436" s="145">
        <v>2020</v>
      </c>
      <c r="C436" s="144" t="s">
        <v>345</v>
      </c>
      <c r="D436" s="148" t="s">
        <v>1694</v>
      </c>
      <c r="E436" s="150" t="s">
        <v>137</v>
      </c>
      <c r="F436" s="148" t="s">
        <v>32</v>
      </c>
      <c r="G436" s="149" t="s">
        <v>158</v>
      </c>
      <c r="H436" s="150" t="s">
        <v>490</v>
      </c>
      <c r="I436" s="151" t="s">
        <v>132</v>
      </c>
      <c r="J436" s="152" t="s">
        <v>352</v>
      </c>
      <c r="K436" s="153">
        <v>45</v>
      </c>
      <c r="L436" s="154" t="str">
        <f>IF(ISERROR(VLOOKUP(K436,Eje_Pilar_Prop!$C$2:$E$104,2,FALSE))," ",VLOOKUP(K436,Eje_Pilar_Prop!$C$2:$E$104,2,FALSE))</f>
        <v>Gobernanza e influencia local, regional e internacional</v>
      </c>
      <c r="M436" s="154" t="str">
        <f>IF(ISERROR(VLOOKUP(K436,Eje_Pilar_Prop!$C$2:$E$104,3,FALSE))," ",VLOOKUP(K436,Eje_Pilar_Prop!$C$2:$E$104,3,FALSE))</f>
        <v>Eje Transversal 4 Gobierno Legitimo, Fortalecimiento Local y Eficiencia</v>
      </c>
      <c r="N436" s="155" t="s">
        <v>874</v>
      </c>
      <c r="O436" s="164">
        <v>1015443211</v>
      </c>
      <c r="P436" s="150" t="s">
        <v>1017</v>
      </c>
      <c r="Q436" s="157">
        <v>18900000</v>
      </c>
      <c r="R436" s="158"/>
      <c r="S436" s="159"/>
      <c r="T436" s="160"/>
      <c r="U436" s="157"/>
      <c r="V436" s="161">
        <f t="shared" si="14"/>
        <v>18900000</v>
      </c>
      <c r="W436" s="162">
        <v>9800000</v>
      </c>
      <c r="X436" s="163">
        <v>44092</v>
      </c>
      <c r="Y436" s="163">
        <v>44095</v>
      </c>
      <c r="Z436" s="163">
        <v>44227</v>
      </c>
      <c r="AA436" s="145">
        <v>135</v>
      </c>
      <c r="AB436" s="145">
        <v>1</v>
      </c>
      <c r="AC436" s="145">
        <v>30</v>
      </c>
      <c r="AD436" s="164"/>
      <c r="AE436" s="165"/>
      <c r="AF436" s="163"/>
      <c r="AG436" s="157"/>
      <c r="AH436" s="146"/>
      <c r="AI436" s="146" t="s">
        <v>1471</v>
      </c>
      <c r="AJ436" s="146"/>
      <c r="AK436" s="146"/>
      <c r="AL436" s="166">
        <f t="shared" si="13"/>
        <v>0.51851851851851849</v>
      </c>
      <c r="AM436" s="177">
        <f>IF(SUMPRODUCT((A$14:A436=A436)*(B$14:B436=B436)*(D$14:D436=D436))&gt;1,0,1)</f>
        <v>1</v>
      </c>
      <c r="AN436" s="178"/>
      <c r="AO436" s="178"/>
      <c r="AP436" s="178"/>
      <c r="AQ436" s="178"/>
      <c r="AR436" s="178"/>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c r="CV436" s="178"/>
      <c r="CW436" s="178"/>
      <c r="CX436" s="178"/>
      <c r="CY436" s="178"/>
      <c r="CZ436" s="178"/>
      <c r="DA436" s="178"/>
      <c r="DB436" s="178"/>
      <c r="DC436" s="178"/>
      <c r="DD436" s="178"/>
      <c r="DE436" s="178"/>
      <c r="DF436" s="178"/>
      <c r="DG436" s="178"/>
      <c r="DH436" s="178"/>
      <c r="DI436" s="178"/>
      <c r="DJ436" s="178"/>
      <c r="DK436" s="178"/>
      <c r="DL436" s="178"/>
      <c r="DM436" s="178"/>
      <c r="DN436" s="178"/>
      <c r="DO436" s="178"/>
      <c r="DP436" s="178"/>
      <c r="DQ436" s="178"/>
      <c r="DR436" s="178"/>
      <c r="DS436" s="178"/>
      <c r="DT436" s="178"/>
      <c r="DU436" s="178"/>
      <c r="DV436" s="178"/>
      <c r="DW436" s="178"/>
      <c r="DX436" s="178"/>
      <c r="DY436" s="178"/>
      <c r="DZ436" s="178"/>
      <c r="EA436" s="178"/>
      <c r="EB436" s="178"/>
      <c r="EC436" s="178"/>
      <c r="ED436" s="178"/>
      <c r="EE436" s="178"/>
      <c r="EF436" s="178"/>
      <c r="EG436" s="178"/>
      <c r="EH436" s="178"/>
      <c r="EI436" s="178"/>
      <c r="EJ436" s="178"/>
      <c r="EK436" s="178"/>
      <c r="EL436" s="178"/>
      <c r="EM436" s="178"/>
      <c r="EN436" s="178"/>
      <c r="EO436" s="178"/>
      <c r="EP436" s="178"/>
      <c r="EQ436" s="178"/>
      <c r="ER436" s="178"/>
      <c r="ES436" s="178"/>
      <c r="ET436" s="178"/>
      <c r="EU436" s="178"/>
      <c r="EV436" s="178"/>
      <c r="EW436" s="178"/>
      <c r="EX436" s="178"/>
      <c r="EY436" s="178"/>
      <c r="EZ436" s="178"/>
      <c r="FA436" s="178"/>
      <c r="FB436" s="178"/>
      <c r="FC436" s="178"/>
      <c r="FD436" s="178"/>
      <c r="FE436" s="178"/>
      <c r="FF436" s="178"/>
      <c r="FG436" s="178"/>
      <c r="FH436" s="178"/>
      <c r="FI436" s="178"/>
      <c r="FJ436" s="178"/>
      <c r="FK436" s="178"/>
      <c r="FL436" s="178"/>
      <c r="FM436" s="178"/>
      <c r="FN436" s="178"/>
      <c r="FO436" s="178"/>
      <c r="FP436" s="178"/>
      <c r="FQ436" s="178"/>
      <c r="FR436" s="178"/>
      <c r="FS436" s="178"/>
      <c r="FT436" s="178"/>
      <c r="FU436" s="178"/>
      <c r="FV436" s="178"/>
    </row>
    <row r="437" spans="1:178" ht="45" customHeight="1" x14ac:dyDescent="0.25">
      <c r="A437" s="146">
        <v>3632020</v>
      </c>
      <c r="B437" s="145">
        <v>2020</v>
      </c>
      <c r="C437" s="144" t="s">
        <v>345</v>
      </c>
      <c r="D437" s="148" t="s">
        <v>1695</v>
      </c>
      <c r="E437" s="150" t="s">
        <v>137</v>
      </c>
      <c r="F437" s="148" t="s">
        <v>32</v>
      </c>
      <c r="G437" s="149" t="s">
        <v>158</v>
      </c>
      <c r="H437" s="150" t="s">
        <v>489</v>
      </c>
      <c r="I437" s="151" t="s">
        <v>132</v>
      </c>
      <c r="J437" s="152" t="s">
        <v>352</v>
      </c>
      <c r="K437" s="153">
        <v>18</v>
      </c>
      <c r="L437" s="154" t="str">
        <f>IF(ISERROR(VLOOKUP(K437,Eje_Pilar_Prop!$C$2:$E$104,2,FALSE))," ",VLOOKUP(K437,Eje_Pilar_Prop!$C$2:$E$104,2,FALSE))</f>
        <v>Mejor movilidad para todos</v>
      </c>
      <c r="M437" s="154" t="str">
        <f>IF(ISERROR(VLOOKUP(K437,Eje_Pilar_Prop!$C$2:$E$104,3,FALSE))," ",VLOOKUP(K437,Eje_Pilar_Prop!$C$2:$E$104,3,FALSE))</f>
        <v>Pilar 2 Democracía Urbana</v>
      </c>
      <c r="N437" s="155" t="s">
        <v>885</v>
      </c>
      <c r="O437" s="164">
        <v>1022376524</v>
      </c>
      <c r="P437" s="150" t="s">
        <v>1051</v>
      </c>
      <c r="Q437" s="157">
        <v>13545000</v>
      </c>
      <c r="R437" s="158"/>
      <c r="S437" s="159"/>
      <c r="T437" s="160"/>
      <c r="U437" s="157"/>
      <c r="V437" s="161">
        <f t="shared" si="14"/>
        <v>13545000</v>
      </c>
      <c r="W437" s="162">
        <v>9417000</v>
      </c>
      <c r="X437" s="163">
        <v>44089</v>
      </c>
      <c r="Y437" s="163">
        <v>44092</v>
      </c>
      <c r="Z437" s="163">
        <v>44196</v>
      </c>
      <c r="AA437" s="145">
        <v>105</v>
      </c>
      <c r="AB437" s="145"/>
      <c r="AC437" s="145"/>
      <c r="AD437" s="164"/>
      <c r="AE437" s="165"/>
      <c r="AF437" s="163"/>
      <c r="AG437" s="157"/>
      <c r="AH437" s="146"/>
      <c r="AI437" s="146"/>
      <c r="AJ437" s="146" t="s">
        <v>1471</v>
      </c>
      <c r="AK437" s="146"/>
      <c r="AL437" s="166">
        <f t="shared" si="13"/>
        <v>0.69523809523809521</v>
      </c>
      <c r="AM437" s="177">
        <f>IF(SUMPRODUCT((A$14:A437=A437)*(B$14:B437=B437)*(D$14:D437=D437))&gt;1,0,1)</f>
        <v>1</v>
      </c>
      <c r="AN437" s="178"/>
      <c r="AO437" s="178"/>
      <c r="AP437" s="178"/>
      <c r="AQ437" s="178"/>
      <c r="AR437" s="178"/>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c r="CV437" s="178"/>
      <c r="CW437" s="178"/>
      <c r="CX437" s="178"/>
      <c r="CY437" s="178"/>
      <c r="CZ437" s="178"/>
      <c r="DA437" s="178"/>
      <c r="DB437" s="178"/>
      <c r="DC437" s="178"/>
      <c r="DD437" s="178"/>
      <c r="DE437" s="178"/>
      <c r="DF437" s="178"/>
      <c r="DG437" s="178"/>
      <c r="DH437" s="178"/>
      <c r="DI437" s="178"/>
      <c r="DJ437" s="178"/>
      <c r="DK437" s="178"/>
      <c r="DL437" s="178"/>
      <c r="DM437" s="178"/>
      <c r="DN437" s="178"/>
      <c r="DO437" s="178"/>
      <c r="DP437" s="178"/>
      <c r="DQ437" s="178"/>
      <c r="DR437" s="178"/>
      <c r="DS437" s="178"/>
      <c r="DT437" s="178"/>
      <c r="DU437" s="178"/>
      <c r="DV437" s="178"/>
      <c r="DW437" s="178"/>
      <c r="DX437" s="178"/>
      <c r="DY437" s="178"/>
      <c r="DZ437" s="178"/>
      <c r="EA437" s="178"/>
      <c r="EB437" s="178"/>
      <c r="EC437" s="178"/>
      <c r="ED437" s="178"/>
      <c r="EE437" s="178"/>
      <c r="EF437" s="178"/>
      <c r="EG437" s="178"/>
      <c r="EH437" s="178"/>
      <c r="EI437" s="178"/>
      <c r="EJ437" s="178"/>
      <c r="EK437" s="178"/>
      <c r="EL437" s="178"/>
      <c r="EM437" s="178"/>
      <c r="EN437" s="178"/>
      <c r="EO437" s="178"/>
      <c r="EP437" s="178"/>
      <c r="EQ437" s="178"/>
      <c r="ER437" s="178"/>
      <c r="ES437" s="178"/>
      <c r="ET437" s="178"/>
      <c r="EU437" s="178"/>
      <c r="EV437" s="178"/>
      <c r="EW437" s="178"/>
      <c r="EX437" s="178"/>
      <c r="EY437" s="178"/>
      <c r="EZ437" s="178"/>
      <c r="FA437" s="178"/>
      <c r="FB437" s="178"/>
      <c r="FC437" s="178"/>
      <c r="FD437" s="178"/>
      <c r="FE437" s="178"/>
      <c r="FF437" s="178"/>
      <c r="FG437" s="178"/>
      <c r="FH437" s="178"/>
      <c r="FI437" s="178"/>
      <c r="FJ437" s="178"/>
      <c r="FK437" s="178"/>
      <c r="FL437" s="178"/>
      <c r="FM437" s="178"/>
      <c r="FN437" s="178"/>
      <c r="FO437" s="178"/>
      <c r="FP437" s="178"/>
      <c r="FQ437" s="178"/>
      <c r="FR437" s="178"/>
      <c r="FS437" s="178"/>
      <c r="FT437" s="178"/>
      <c r="FU437" s="178"/>
      <c r="FV437" s="178"/>
    </row>
    <row r="438" spans="1:178" ht="45" customHeight="1" x14ac:dyDescent="0.25">
      <c r="A438" s="146">
        <v>3642020</v>
      </c>
      <c r="B438" s="145">
        <v>2020</v>
      </c>
      <c r="C438" s="144" t="s">
        <v>345</v>
      </c>
      <c r="D438" s="148" t="s">
        <v>1696</v>
      </c>
      <c r="E438" s="150" t="s">
        <v>137</v>
      </c>
      <c r="F438" s="148" t="s">
        <v>32</v>
      </c>
      <c r="G438" s="149" t="s">
        <v>158</v>
      </c>
      <c r="H438" s="150" t="s">
        <v>488</v>
      </c>
      <c r="I438" s="151" t="s">
        <v>132</v>
      </c>
      <c r="J438" s="152" t="s">
        <v>352</v>
      </c>
      <c r="K438" s="153">
        <v>45</v>
      </c>
      <c r="L438" s="154" t="str">
        <f>IF(ISERROR(VLOOKUP(K438,Eje_Pilar_Prop!$C$2:$E$104,2,FALSE))," ",VLOOKUP(K438,Eje_Pilar_Prop!$C$2:$E$104,2,FALSE))</f>
        <v>Gobernanza e influencia local, regional e internacional</v>
      </c>
      <c r="M438" s="154" t="str">
        <f>IF(ISERROR(VLOOKUP(K438,Eje_Pilar_Prop!$C$2:$E$104,3,FALSE))," ",VLOOKUP(K438,Eje_Pilar_Prop!$C$2:$E$104,3,FALSE))</f>
        <v>Eje Transversal 4 Gobierno Legitimo, Fortalecimiento Local y Eficiencia</v>
      </c>
      <c r="N438" s="155" t="s">
        <v>877</v>
      </c>
      <c r="O438" s="164">
        <v>12538860</v>
      </c>
      <c r="P438" s="150" t="s">
        <v>1035</v>
      </c>
      <c r="Q438" s="157">
        <v>6750000</v>
      </c>
      <c r="R438" s="158"/>
      <c r="S438" s="159"/>
      <c r="T438" s="160"/>
      <c r="U438" s="157"/>
      <c r="V438" s="161">
        <f t="shared" si="14"/>
        <v>6750000</v>
      </c>
      <c r="W438" s="162">
        <v>3350000</v>
      </c>
      <c r="X438" s="163">
        <v>44096</v>
      </c>
      <c r="Y438" s="163">
        <v>44098</v>
      </c>
      <c r="Z438" s="163">
        <v>44196</v>
      </c>
      <c r="AA438" s="145">
        <v>135</v>
      </c>
      <c r="AB438" s="145"/>
      <c r="AC438" s="145"/>
      <c r="AD438" s="164"/>
      <c r="AE438" s="165"/>
      <c r="AF438" s="163"/>
      <c r="AG438" s="157"/>
      <c r="AH438" s="146"/>
      <c r="AI438" s="146"/>
      <c r="AJ438" s="146" t="s">
        <v>1471</v>
      </c>
      <c r="AK438" s="146"/>
      <c r="AL438" s="166">
        <f t="shared" si="13"/>
        <v>0.49629629629629629</v>
      </c>
      <c r="AM438" s="177">
        <f>IF(SUMPRODUCT((A$14:A438=A438)*(B$14:B438=B438)*(D$14:D438=D438))&gt;1,0,1)</f>
        <v>1</v>
      </c>
      <c r="AN438" s="178"/>
      <c r="AO438" s="178"/>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c r="CV438" s="178"/>
      <c r="CW438" s="178"/>
      <c r="CX438" s="178"/>
      <c r="CY438" s="178"/>
      <c r="CZ438" s="178"/>
      <c r="DA438" s="178"/>
      <c r="DB438" s="178"/>
      <c r="DC438" s="178"/>
      <c r="DD438" s="178"/>
      <c r="DE438" s="178"/>
      <c r="DF438" s="178"/>
      <c r="DG438" s="178"/>
      <c r="DH438" s="178"/>
      <c r="DI438" s="178"/>
      <c r="DJ438" s="178"/>
      <c r="DK438" s="178"/>
      <c r="DL438" s="178"/>
      <c r="DM438" s="178"/>
      <c r="DN438" s="178"/>
      <c r="DO438" s="178"/>
      <c r="DP438" s="178"/>
      <c r="DQ438" s="178"/>
      <c r="DR438" s="178"/>
      <c r="DS438" s="178"/>
      <c r="DT438" s="178"/>
      <c r="DU438" s="178"/>
      <c r="DV438" s="178"/>
      <c r="DW438" s="178"/>
      <c r="DX438" s="178"/>
      <c r="DY438" s="178"/>
      <c r="DZ438" s="178"/>
      <c r="EA438" s="178"/>
      <c r="EB438" s="178"/>
      <c r="EC438" s="178"/>
      <c r="ED438" s="178"/>
      <c r="EE438" s="178"/>
      <c r="EF438" s="178"/>
      <c r="EG438" s="178"/>
      <c r="EH438" s="178"/>
      <c r="EI438" s="178"/>
      <c r="EJ438" s="178"/>
      <c r="EK438" s="178"/>
      <c r="EL438" s="178"/>
      <c r="EM438" s="178"/>
      <c r="EN438" s="178"/>
      <c r="EO438" s="178"/>
      <c r="EP438" s="178"/>
      <c r="EQ438" s="178"/>
      <c r="ER438" s="178"/>
      <c r="ES438" s="178"/>
      <c r="ET438" s="178"/>
      <c r="EU438" s="178"/>
      <c r="EV438" s="178"/>
      <c r="EW438" s="178"/>
      <c r="EX438" s="178"/>
      <c r="EY438" s="178"/>
      <c r="EZ438" s="178"/>
      <c r="FA438" s="178"/>
      <c r="FB438" s="178"/>
      <c r="FC438" s="178"/>
      <c r="FD438" s="178"/>
      <c r="FE438" s="178"/>
      <c r="FF438" s="178"/>
      <c r="FG438" s="178"/>
      <c r="FH438" s="178"/>
      <c r="FI438" s="178"/>
      <c r="FJ438" s="178"/>
      <c r="FK438" s="178"/>
      <c r="FL438" s="178"/>
      <c r="FM438" s="178"/>
      <c r="FN438" s="178"/>
      <c r="FO438" s="178"/>
      <c r="FP438" s="178"/>
      <c r="FQ438" s="178"/>
      <c r="FR438" s="178"/>
      <c r="FS438" s="178"/>
      <c r="FT438" s="178"/>
      <c r="FU438" s="178"/>
      <c r="FV438" s="178"/>
    </row>
    <row r="439" spans="1:178" ht="45" customHeight="1" x14ac:dyDescent="0.25">
      <c r="A439" s="146">
        <v>3652020</v>
      </c>
      <c r="B439" s="145">
        <v>2020</v>
      </c>
      <c r="C439" s="144" t="s">
        <v>345</v>
      </c>
      <c r="D439" s="148" t="s">
        <v>1697</v>
      </c>
      <c r="E439" s="150" t="s">
        <v>137</v>
      </c>
      <c r="F439" s="148" t="s">
        <v>32</v>
      </c>
      <c r="G439" s="149" t="s">
        <v>158</v>
      </c>
      <c r="H439" s="150" t="s">
        <v>487</v>
      </c>
      <c r="I439" s="151" t="s">
        <v>132</v>
      </c>
      <c r="J439" s="152" t="s">
        <v>352</v>
      </c>
      <c r="K439" s="153">
        <v>45</v>
      </c>
      <c r="L439" s="154" t="str">
        <f>IF(ISERROR(VLOOKUP(K439,Eje_Pilar_Prop!$C$2:$E$104,2,FALSE))," ",VLOOKUP(K439,Eje_Pilar_Prop!$C$2:$E$104,2,FALSE))</f>
        <v>Gobernanza e influencia local, regional e internacional</v>
      </c>
      <c r="M439" s="154" t="str">
        <f>IF(ISERROR(VLOOKUP(K439,Eje_Pilar_Prop!$C$2:$E$104,3,FALSE))," ",VLOOKUP(K439,Eje_Pilar_Prop!$C$2:$E$104,3,FALSE))</f>
        <v>Eje Transversal 4 Gobierno Legitimo, Fortalecimiento Local y Eficiencia</v>
      </c>
      <c r="N439" s="155" t="s">
        <v>874</v>
      </c>
      <c r="O439" s="164">
        <v>52394173</v>
      </c>
      <c r="P439" s="150" t="s">
        <v>1074</v>
      </c>
      <c r="Q439" s="157">
        <v>7700000</v>
      </c>
      <c r="R439" s="158"/>
      <c r="S439" s="159"/>
      <c r="T439" s="160"/>
      <c r="U439" s="157"/>
      <c r="V439" s="161">
        <f t="shared" si="14"/>
        <v>7700000</v>
      </c>
      <c r="W439" s="162">
        <v>5060000</v>
      </c>
      <c r="X439" s="163">
        <v>44091</v>
      </c>
      <c r="Y439" s="163">
        <v>44096</v>
      </c>
      <c r="Z439" s="163">
        <v>44196</v>
      </c>
      <c r="AA439" s="145">
        <v>105</v>
      </c>
      <c r="AB439" s="145"/>
      <c r="AC439" s="145"/>
      <c r="AD439" s="164"/>
      <c r="AE439" s="165"/>
      <c r="AF439" s="163"/>
      <c r="AG439" s="157"/>
      <c r="AH439" s="146"/>
      <c r="AI439" s="146"/>
      <c r="AJ439" s="146" t="s">
        <v>1471</v>
      </c>
      <c r="AK439" s="146"/>
      <c r="AL439" s="166">
        <f t="shared" si="13"/>
        <v>0.65714285714285714</v>
      </c>
      <c r="AM439" s="177">
        <f>IF(SUMPRODUCT((A$14:A439=A439)*(B$14:B439=B439)*(D$14:D439=D439))&gt;1,0,1)</f>
        <v>1</v>
      </c>
      <c r="AN439" s="178"/>
      <c r="AO439" s="178"/>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c r="CV439" s="178"/>
      <c r="CW439" s="178"/>
      <c r="CX439" s="178"/>
      <c r="CY439" s="178"/>
      <c r="CZ439" s="178"/>
      <c r="DA439" s="178"/>
      <c r="DB439" s="178"/>
      <c r="DC439" s="178"/>
      <c r="DD439" s="178"/>
      <c r="DE439" s="178"/>
      <c r="DF439" s="178"/>
      <c r="DG439" s="178"/>
      <c r="DH439" s="178"/>
      <c r="DI439" s="178"/>
      <c r="DJ439" s="178"/>
      <c r="DK439" s="178"/>
      <c r="DL439" s="178"/>
      <c r="DM439" s="178"/>
      <c r="DN439" s="178"/>
      <c r="DO439" s="178"/>
      <c r="DP439" s="178"/>
      <c r="DQ439" s="178"/>
      <c r="DR439" s="178"/>
      <c r="DS439" s="178"/>
      <c r="DT439" s="178"/>
      <c r="DU439" s="178"/>
      <c r="DV439" s="178"/>
      <c r="DW439" s="178"/>
      <c r="DX439" s="178"/>
      <c r="DY439" s="178"/>
      <c r="DZ439" s="178"/>
      <c r="EA439" s="178"/>
      <c r="EB439" s="178"/>
      <c r="EC439" s="178"/>
      <c r="ED439" s="178"/>
      <c r="EE439" s="178"/>
      <c r="EF439" s="178"/>
      <c r="EG439" s="178"/>
      <c r="EH439" s="178"/>
      <c r="EI439" s="178"/>
      <c r="EJ439" s="178"/>
      <c r="EK439" s="178"/>
      <c r="EL439" s="178"/>
      <c r="EM439" s="178"/>
      <c r="EN439" s="178"/>
      <c r="EO439" s="178"/>
      <c r="EP439" s="178"/>
      <c r="EQ439" s="178"/>
      <c r="ER439" s="178"/>
      <c r="ES439" s="178"/>
      <c r="ET439" s="178"/>
      <c r="EU439" s="178"/>
      <c r="EV439" s="178"/>
      <c r="EW439" s="178"/>
      <c r="EX439" s="178"/>
      <c r="EY439" s="178"/>
      <c r="EZ439" s="178"/>
      <c r="FA439" s="178"/>
      <c r="FB439" s="178"/>
      <c r="FC439" s="178"/>
      <c r="FD439" s="178"/>
      <c r="FE439" s="178"/>
      <c r="FF439" s="178"/>
      <c r="FG439" s="178"/>
      <c r="FH439" s="178"/>
      <c r="FI439" s="178"/>
      <c r="FJ439" s="178"/>
      <c r="FK439" s="178"/>
      <c r="FL439" s="178"/>
      <c r="FM439" s="178"/>
      <c r="FN439" s="178"/>
      <c r="FO439" s="178"/>
      <c r="FP439" s="178"/>
      <c r="FQ439" s="178"/>
      <c r="FR439" s="178"/>
      <c r="FS439" s="178"/>
      <c r="FT439" s="178"/>
      <c r="FU439" s="178"/>
      <c r="FV439" s="178"/>
    </row>
    <row r="440" spans="1:178" ht="45" customHeight="1" x14ac:dyDescent="0.25">
      <c r="A440" s="146">
        <v>3662020</v>
      </c>
      <c r="B440" s="145">
        <v>2020</v>
      </c>
      <c r="C440" s="144" t="s">
        <v>345</v>
      </c>
      <c r="D440" s="148" t="s">
        <v>1698</v>
      </c>
      <c r="E440" s="150" t="s">
        <v>137</v>
      </c>
      <c r="F440" s="148" t="s">
        <v>32</v>
      </c>
      <c r="G440" s="149" t="s">
        <v>158</v>
      </c>
      <c r="H440" s="150" t="s">
        <v>486</v>
      </c>
      <c r="I440" s="151" t="s">
        <v>132</v>
      </c>
      <c r="J440" s="152" t="s">
        <v>352</v>
      </c>
      <c r="K440" s="153">
        <v>45</v>
      </c>
      <c r="L440" s="154" t="str">
        <f>IF(ISERROR(VLOOKUP(K440,Eje_Pilar_Prop!$C$2:$E$104,2,FALSE))," ",VLOOKUP(K440,Eje_Pilar_Prop!$C$2:$E$104,2,FALSE))</f>
        <v>Gobernanza e influencia local, regional e internacional</v>
      </c>
      <c r="M440" s="154" t="str">
        <f>IF(ISERROR(VLOOKUP(K440,Eje_Pilar_Prop!$C$2:$E$104,3,FALSE))," ",VLOOKUP(K440,Eje_Pilar_Prop!$C$2:$E$104,3,FALSE))</f>
        <v>Eje Transversal 4 Gobierno Legitimo, Fortalecimiento Local y Eficiencia</v>
      </c>
      <c r="N440" s="155" t="s">
        <v>876</v>
      </c>
      <c r="O440" s="164">
        <v>41578687</v>
      </c>
      <c r="P440" s="150" t="s">
        <v>1029</v>
      </c>
      <c r="Q440" s="157">
        <v>12250000</v>
      </c>
      <c r="R440" s="158"/>
      <c r="S440" s="159"/>
      <c r="T440" s="160"/>
      <c r="U440" s="157"/>
      <c r="V440" s="161">
        <f t="shared" si="14"/>
        <v>12250000</v>
      </c>
      <c r="W440" s="162">
        <v>7116667</v>
      </c>
      <c r="X440" s="163">
        <v>44098</v>
      </c>
      <c r="Y440" s="163">
        <v>44104</v>
      </c>
      <c r="Z440" s="163">
        <v>44196</v>
      </c>
      <c r="AA440" s="145">
        <v>105</v>
      </c>
      <c r="AB440" s="145"/>
      <c r="AC440" s="145"/>
      <c r="AD440" s="164"/>
      <c r="AE440" s="165"/>
      <c r="AF440" s="163"/>
      <c r="AG440" s="157"/>
      <c r="AH440" s="146"/>
      <c r="AI440" s="146"/>
      <c r="AJ440" s="146" t="s">
        <v>1471</v>
      </c>
      <c r="AK440" s="146"/>
      <c r="AL440" s="166">
        <f t="shared" si="13"/>
        <v>0.58095240816326532</v>
      </c>
      <c r="AM440" s="177">
        <f>IF(SUMPRODUCT((A$14:A440=A440)*(B$14:B440=B440)*(D$14:D440=D440))&gt;1,0,1)</f>
        <v>1</v>
      </c>
      <c r="AN440" s="178"/>
      <c r="AO440" s="178"/>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c r="CV440" s="178"/>
      <c r="CW440" s="178"/>
      <c r="CX440" s="178"/>
      <c r="CY440" s="178"/>
      <c r="CZ440" s="178"/>
      <c r="DA440" s="178"/>
      <c r="DB440" s="178"/>
      <c r="DC440" s="178"/>
      <c r="DD440" s="178"/>
      <c r="DE440" s="178"/>
      <c r="DF440" s="178"/>
      <c r="DG440" s="178"/>
      <c r="DH440" s="178"/>
      <c r="DI440" s="178"/>
      <c r="DJ440" s="178"/>
      <c r="DK440" s="178"/>
      <c r="DL440" s="178"/>
      <c r="DM440" s="178"/>
      <c r="DN440" s="178"/>
      <c r="DO440" s="178"/>
      <c r="DP440" s="178"/>
      <c r="DQ440" s="178"/>
      <c r="DR440" s="178"/>
      <c r="DS440" s="178"/>
      <c r="DT440" s="178"/>
      <c r="DU440" s="178"/>
      <c r="DV440" s="178"/>
      <c r="DW440" s="178"/>
      <c r="DX440" s="178"/>
      <c r="DY440" s="178"/>
      <c r="DZ440" s="178"/>
      <c r="EA440" s="178"/>
      <c r="EB440" s="178"/>
      <c r="EC440" s="178"/>
      <c r="ED440" s="178"/>
      <c r="EE440" s="178"/>
      <c r="EF440" s="178"/>
      <c r="EG440" s="178"/>
      <c r="EH440" s="178"/>
      <c r="EI440" s="178"/>
      <c r="EJ440" s="178"/>
      <c r="EK440" s="178"/>
      <c r="EL440" s="178"/>
      <c r="EM440" s="178"/>
      <c r="EN440" s="178"/>
      <c r="EO440" s="178"/>
      <c r="EP440" s="178"/>
      <c r="EQ440" s="178"/>
      <c r="ER440" s="178"/>
      <c r="ES440" s="178"/>
      <c r="ET440" s="178"/>
      <c r="EU440" s="178"/>
      <c r="EV440" s="178"/>
      <c r="EW440" s="178"/>
      <c r="EX440" s="178"/>
      <c r="EY440" s="178"/>
      <c r="EZ440" s="178"/>
      <c r="FA440" s="178"/>
      <c r="FB440" s="178"/>
      <c r="FC440" s="178"/>
      <c r="FD440" s="178"/>
      <c r="FE440" s="178"/>
      <c r="FF440" s="178"/>
      <c r="FG440" s="178"/>
      <c r="FH440" s="178"/>
      <c r="FI440" s="178"/>
      <c r="FJ440" s="178"/>
      <c r="FK440" s="178"/>
      <c r="FL440" s="178"/>
      <c r="FM440" s="178"/>
      <c r="FN440" s="178"/>
      <c r="FO440" s="178"/>
      <c r="FP440" s="178"/>
      <c r="FQ440" s="178"/>
      <c r="FR440" s="178"/>
      <c r="FS440" s="178"/>
      <c r="FT440" s="178"/>
      <c r="FU440" s="178"/>
      <c r="FV440" s="178"/>
    </row>
    <row r="441" spans="1:178" ht="45" customHeight="1" x14ac:dyDescent="0.25">
      <c r="A441" s="146">
        <v>3672020</v>
      </c>
      <c r="B441" s="145">
        <v>2020</v>
      </c>
      <c r="C441" s="144" t="s">
        <v>345</v>
      </c>
      <c r="D441" s="148" t="s">
        <v>1699</v>
      </c>
      <c r="E441" s="150" t="s">
        <v>137</v>
      </c>
      <c r="F441" s="148" t="s">
        <v>32</v>
      </c>
      <c r="G441" s="149" t="s">
        <v>158</v>
      </c>
      <c r="H441" s="150" t="s">
        <v>485</v>
      </c>
      <c r="I441" s="151" t="s">
        <v>132</v>
      </c>
      <c r="J441" s="152" t="s">
        <v>352</v>
      </c>
      <c r="K441" s="153">
        <v>45</v>
      </c>
      <c r="L441" s="154" t="str">
        <f>IF(ISERROR(VLOOKUP(K441,Eje_Pilar_Prop!$C$2:$E$104,2,FALSE))," ",VLOOKUP(K441,Eje_Pilar_Prop!$C$2:$E$104,2,FALSE))</f>
        <v>Gobernanza e influencia local, regional e internacional</v>
      </c>
      <c r="M441" s="154" t="str">
        <f>IF(ISERROR(VLOOKUP(K441,Eje_Pilar_Prop!$C$2:$E$104,3,FALSE))," ",VLOOKUP(K441,Eje_Pilar_Prop!$C$2:$E$104,3,FALSE))</f>
        <v>Eje Transversal 4 Gobierno Legitimo, Fortalecimiento Local y Eficiencia</v>
      </c>
      <c r="N441" s="155" t="s">
        <v>874</v>
      </c>
      <c r="O441" s="164">
        <v>51803788</v>
      </c>
      <c r="P441" s="150" t="s">
        <v>1003</v>
      </c>
      <c r="Q441" s="157">
        <v>32000000</v>
      </c>
      <c r="R441" s="158"/>
      <c r="S441" s="159"/>
      <c r="T441" s="160"/>
      <c r="U441" s="157"/>
      <c r="V441" s="161">
        <f t="shared" si="14"/>
        <v>32000000</v>
      </c>
      <c r="W441" s="162">
        <v>17866667</v>
      </c>
      <c r="X441" s="163">
        <v>44097</v>
      </c>
      <c r="Y441" s="163">
        <v>44098</v>
      </c>
      <c r="Z441" s="163">
        <v>44196</v>
      </c>
      <c r="AA441" s="145">
        <v>120</v>
      </c>
      <c r="AB441" s="145"/>
      <c r="AC441" s="145"/>
      <c r="AD441" s="164">
        <v>52517812</v>
      </c>
      <c r="AE441" s="165" t="s">
        <v>1799</v>
      </c>
      <c r="AF441" s="163">
        <v>44172</v>
      </c>
      <c r="AG441" s="157"/>
      <c r="AH441" s="146"/>
      <c r="AI441" s="146"/>
      <c r="AJ441" s="146" t="s">
        <v>1471</v>
      </c>
      <c r="AK441" s="146"/>
      <c r="AL441" s="166">
        <f t="shared" si="13"/>
        <v>0.55833334374999999</v>
      </c>
      <c r="AM441" s="177">
        <f>IF(SUMPRODUCT((A$14:A441=A441)*(B$14:B441=B441)*(D$14:D441=D441))&gt;1,0,1)</f>
        <v>1</v>
      </c>
      <c r="AN441" s="178"/>
      <c r="AO441" s="178"/>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c r="CV441" s="178"/>
      <c r="CW441" s="178"/>
      <c r="CX441" s="178"/>
      <c r="CY441" s="178"/>
      <c r="CZ441" s="178"/>
      <c r="DA441" s="178"/>
      <c r="DB441" s="178"/>
      <c r="DC441" s="178"/>
      <c r="DD441" s="178"/>
      <c r="DE441" s="178"/>
      <c r="DF441" s="178"/>
      <c r="DG441" s="178"/>
      <c r="DH441" s="178"/>
      <c r="DI441" s="178"/>
      <c r="DJ441" s="178"/>
      <c r="DK441" s="178"/>
      <c r="DL441" s="178"/>
      <c r="DM441" s="178"/>
      <c r="DN441" s="178"/>
      <c r="DO441" s="178"/>
      <c r="DP441" s="178"/>
      <c r="DQ441" s="178"/>
      <c r="DR441" s="178"/>
      <c r="DS441" s="178"/>
      <c r="DT441" s="178"/>
      <c r="DU441" s="178"/>
      <c r="DV441" s="178"/>
      <c r="DW441" s="178"/>
      <c r="DX441" s="178"/>
      <c r="DY441" s="178"/>
      <c r="DZ441" s="178"/>
      <c r="EA441" s="178"/>
      <c r="EB441" s="178"/>
      <c r="EC441" s="178"/>
      <c r="ED441" s="178"/>
      <c r="EE441" s="178"/>
      <c r="EF441" s="178"/>
      <c r="EG441" s="178"/>
      <c r="EH441" s="178"/>
      <c r="EI441" s="178"/>
      <c r="EJ441" s="178"/>
      <c r="EK441" s="178"/>
      <c r="EL441" s="178"/>
      <c r="EM441" s="178"/>
      <c r="EN441" s="178"/>
      <c r="EO441" s="178"/>
      <c r="EP441" s="178"/>
      <c r="EQ441" s="178"/>
      <c r="ER441" s="178"/>
      <c r="ES441" s="178"/>
      <c r="ET441" s="178"/>
      <c r="EU441" s="178"/>
      <c r="EV441" s="178"/>
      <c r="EW441" s="178"/>
      <c r="EX441" s="178"/>
      <c r="EY441" s="178"/>
      <c r="EZ441" s="178"/>
      <c r="FA441" s="178"/>
      <c r="FB441" s="178"/>
      <c r="FC441" s="178"/>
      <c r="FD441" s="178"/>
      <c r="FE441" s="178"/>
      <c r="FF441" s="178"/>
      <c r="FG441" s="178"/>
      <c r="FH441" s="178"/>
      <c r="FI441" s="178"/>
      <c r="FJ441" s="178"/>
      <c r="FK441" s="178"/>
      <c r="FL441" s="178"/>
      <c r="FM441" s="178"/>
      <c r="FN441" s="178"/>
      <c r="FO441" s="178"/>
      <c r="FP441" s="178"/>
      <c r="FQ441" s="178"/>
      <c r="FR441" s="178"/>
      <c r="FS441" s="178"/>
      <c r="FT441" s="178"/>
      <c r="FU441" s="178"/>
      <c r="FV441" s="178"/>
    </row>
    <row r="442" spans="1:178" ht="45" customHeight="1" x14ac:dyDescent="0.25">
      <c r="A442" s="146">
        <v>3682020</v>
      </c>
      <c r="B442" s="145">
        <v>2020</v>
      </c>
      <c r="C442" s="144" t="s">
        <v>345</v>
      </c>
      <c r="D442" s="148" t="s">
        <v>1700</v>
      </c>
      <c r="E442" s="150" t="s">
        <v>137</v>
      </c>
      <c r="F442" s="148" t="s">
        <v>32</v>
      </c>
      <c r="G442" s="149" t="s">
        <v>158</v>
      </c>
      <c r="H442" s="150" t="s">
        <v>484</v>
      </c>
      <c r="I442" s="151" t="s">
        <v>132</v>
      </c>
      <c r="J442" s="152" t="s">
        <v>352</v>
      </c>
      <c r="K442" s="153">
        <v>45</v>
      </c>
      <c r="L442" s="154" t="str">
        <f>IF(ISERROR(VLOOKUP(K442,Eje_Pilar_Prop!$C$2:$E$104,2,FALSE))," ",VLOOKUP(K442,Eje_Pilar_Prop!$C$2:$E$104,2,FALSE))</f>
        <v>Gobernanza e influencia local, regional e internacional</v>
      </c>
      <c r="M442" s="154" t="str">
        <f>IF(ISERROR(VLOOKUP(K442,Eje_Pilar_Prop!$C$2:$E$104,3,FALSE))," ",VLOOKUP(K442,Eje_Pilar_Prop!$C$2:$E$104,3,FALSE))</f>
        <v>Eje Transversal 4 Gobierno Legitimo, Fortalecimiento Local y Eficiencia</v>
      </c>
      <c r="N442" s="155" t="s">
        <v>874</v>
      </c>
      <c r="O442" s="164">
        <v>1019131782</v>
      </c>
      <c r="P442" s="150" t="s">
        <v>1189</v>
      </c>
      <c r="Q442" s="157">
        <v>8750000</v>
      </c>
      <c r="R442" s="158"/>
      <c r="S442" s="159"/>
      <c r="T442" s="160"/>
      <c r="U442" s="157"/>
      <c r="V442" s="161">
        <f t="shared" si="14"/>
        <v>8750000</v>
      </c>
      <c r="W442" s="162">
        <v>3908333</v>
      </c>
      <c r="X442" s="163">
        <v>44096</v>
      </c>
      <c r="Y442" s="163">
        <v>44098</v>
      </c>
      <c r="Z442" s="163">
        <v>44196</v>
      </c>
      <c r="AA442" s="145">
        <v>150</v>
      </c>
      <c r="AB442" s="145"/>
      <c r="AC442" s="145"/>
      <c r="AD442" s="164"/>
      <c r="AE442" s="165"/>
      <c r="AF442" s="163"/>
      <c r="AG442" s="157"/>
      <c r="AH442" s="146"/>
      <c r="AI442" s="146"/>
      <c r="AJ442" s="146" t="s">
        <v>1471</v>
      </c>
      <c r="AK442" s="146"/>
      <c r="AL442" s="166">
        <f t="shared" si="13"/>
        <v>0.44666662857142858</v>
      </c>
      <c r="AM442" s="177">
        <f>IF(SUMPRODUCT((A$14:A442=A442)*(B$14:B442=B442)*(D$14:D442=D442))&gt;1,0,1)</f>
        <v>1</v>
      </c>
      <c r="AN442" s="178"/>
      <c r="AO442" s="178"/>
      <c r="AP442" s="178"/>
      <c r="AQ442" s="178"/>
      <c r="AR442" s="178"/>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c r="CV442" s="178"/>
      <c r="CW442" s="178"/>
      <c r="CX442" s="178"/>
      <c r="CY442" s="178"/>
      <c r="CZ442" s="178"/>
      <c r="DA442" s="178"/>
      <c r="DB442" s="178"/>
      <c r="DC442" s="178"/>
      <c r="DD442" s="178"/>
      <c r="DE442" s="178"/>
      <c r="DF442" s="178"/>
      <c r="DG442" s="178"/>
      <c r="DH442" s="178"/>
      <c r="DI442" s="178"/>
      <c r="DJ442" s="178"/>
      <c r="DK442" s="178"/>
      <c r="DL442" s="178"/>
      <c r="DM442" s="178"/>
      <c r="DN442" s="178"/>
      <c r="DO442" s="178"/>
      <c r="DP442" s="178"/>
      <c r="DQ442" s="178"/>
      <c r="DR442" s="178"/>
      <c r="DS442" s="178"/>
      <c r="DT442" s="178"/>
      <c r="DU442" s="178"/>
      <c r="DV442" s="178"/>
      <c r="DW442" s="178"/>
      <c r="DX442" s="178"/>
      <c r="DY442" s="178"/>
      <c r="DZ442" s="178"/>
      <c r="EA442" s="178"/>
      <c r="EB442" s="178"/>
      <c r="EC442" s="178"/>
      <c r="ED442" s="178"/>
      <c r="EE442" s="178"/>
      <c r="EF442" s="178"/>
      <c r="EG442" s="178"/>
      <c r="EH442" s="178"/>
      <c r="EI442" s="178"/>
      <c r="EJ442" s="178"/>
      <c r="EK442" s="178"/>
      <c r="EL442" s="178"/>
      <c r="EM442" s="178"/>
      <c r="EN442" s="178"/>
      <c r="EO442" s="178"/>
      <c r="EP442" s="178"/>
      <c r="EQ442" s="178"/>
      <c r="ER442" s="178"/>
      <c r="ES442" s="178"/>
      <c r="ET442" s="178"/>
      <c r="EU442" s="178"/>
      <c r="EV442" s="178"/>
      <c r="EW442" s="178"/>
      <c r="EX442" s="178"/>
      <c r="EY442" s="178"/>
      <c r="EZ442" s="178"/>
      <c r="FA442" s="178"/>
      <c r="FB442" s="178"/>
      <c r="FC442" s="178"/>
      <c r="FD442" s="178"/>
      <c r="FE442" s="178"/>
      <c r="FF442" s="178"/>
      <c r="FG442" s="178"/>
      <c r="FH442" s="178"/>
      <c r="FI442" s="178"/>
      <c r="FJ442" s="178"/>
      <c r="FK442" s="178"/>
      <c r="FL442" s="178"/>
      <c r="FM442" s="178"/>
      <c r="FN442" s="178"/>
      <c r="FO442" s="178"/>
      <c r="FP442" s="178"/>
      <c r="FQ442" s="178"/>
      <c r="FR442" s="178"/>
      <c r="FS442" s="178"/>
      <c r="FT442" s="178"/>
      <c r="FU442" s="178"/>
      <c r="FV442" s="178"/>
    </row>
    <row r="443" spans="1:178" ht="45" customHeight="1" x14ac:dyDescent="0.25">
      <c r="A443" s="146">
        <v>3692020</v>
      </c>
      <c r="B443" s="145">
        <v>2020</v>
      </c>
      <c r="C443" s="144" t="s">
        <v>345</v>
      </c>
      <c r="D443" s="148" t="s">
        <v>1701</v>
      </c>
      <c r="E443" s="150" t="s">
        <v>137</v>
      </c>
      <c r="F443" s="148" t="s">
        <v>32</v>
      </c>
      <c r="G443" s="149" t="s">
        <v>158</v>
      </c>
      <c r="H443" s="150" t="s">
        <v>483</v>
      </c>
      <c r="I443" s="151" t="s">
        <v>132</v>
      </c>
      <c r="J443" s="152" t="s">
        <v>352</v>
      </c>
      <c r="K443" s="153">
        <v>45</v>
      </c>
      <c r="L443" s="154" t="str">
        <f>IF(ISERROR(VLOOKUP(K443,Eje_Pilar_Prop!$C$2:$E$104,2,FALSE))," ",VLOOKUP(K443,Eje_Pilar_Prop!$C$2:$E$104,2,FALSE))</f>
        <v>Gobernanza e influencia local, regional e internacional</v>
      </c>
      <c r="M443" s="154" t="str">
        <f>IF(ISERROR(VLOOKUP(K443,Eje_Pilar_Prop!$C$2:$E$104,3,FALSE))," ",VLOOKUP(K443,Eje_Pilar_Prop!$C$2:$E$104,3,FALSE))</f>
        <v>Eje Transversal 4 Gobierno Legitimo, Fortalecimiento Local y Eficiencia</v>
      </c>
      <c r="N443" s="155" t="s">
        <v>874</v>
      </c>
      <c r="O443" s="164">
        <v>47436280</v>
      </c>
      <c r="P443" s="150" t="s">
        <v>1038</v>
      </c>
      <c r="Q443" s="157">
        <v>26145000</v>
      </c>
      <c r="R443" s="158"/>
      <c r="S443" s="159"/>
      <c r="T443" s="160">
        <v>1</v>
      </c>
      <c r="U443" s="157">
        <v>5976000</v>
      </c>
      <c r="V443" s="161">
        <f t="shared" si="14"/>
        <v>32121000</v>
      </c>
      <c r="W443" s="162">
        <v>17181000</v>
      </c>
      <c r="X443" s="163">
        <v>44091</v>
      </c>
      <c r="Y443" s="163">
        <v>44096</v>
      </c>
      <c r="Z443" s="163">
        <v>44227</v>
      </c>
      <c r="AA443" s="145">
        <v>105</v>
      </c>
      <c r="AB443" s="145">
        <v>1</v>
      </c>
      <c r="AC443" s="145">
        <v>30</v>
      </c>
      <c r="AD443" s="164"/>
      <c r="AE443" s="165"/>
      <c r="AF443" s="163"/>
      <c r="AG443" s="157"/>
      <c r="AH443" s="146"/>
      <c r="AI443" s="146" t="s">
        <v>1471</v>
      </c>
      <c r="AJ443" s="146"/>
      <c r="AK443" s="146"/>
      <c r="AL443" s="166">
        <f t="shared" si="13"/>
        <v>0.53488372093023251</v>
      </c>
      <c r="AM443" s="177">
        <f>IF(SUMPRODUCT((A$14:A443=A443)*(B$14:B443=B443)*(D$14:D443=D443))&gt;1,0,1)</f>
        <v>1</v>
      </c>
      <c r="AN443" s="178"/>
      <c r="AO443" s="178"/>
      <c r="AP443" s="178"/>
      <c r="AQ443" s="178"/>
      <c r="AR443" s="178"/>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c r="CV443" s="178"/>
      <c r="CW443" s="178"/>
      <c r="CX443" s="178"/>
      <c r="CY443" s="178"/>
      <c r="CZ443" s="178"/>
      <c r="DA443" s="178"/>
      <c r="DB443" s="178"/>
      <c r="DC443" s="178"/>
      <c r="DD443" s="178"/>
      <c r="DE443" s="178"/>
      <c r="DF443" s="178"/>
      <c r="DG443" s="178"/>
      <c r="DH443" s="178"/>
      <c r="DI443" s="178"/>
      <c r="DJ443" s="178"/>
      <c r="DK443" s="178"/>
      <c r="DL443" s="178"/>
      <c r="DM443" s="178"/>
      <c r="DN443" s="178"/>
      <c r="DO443" s="178"/>
      <c r="DP443" s="178"/>
      <c r="DQ443" s="178"/>
      <c r="DR443" s="178"/>
      <c r="DS443" s="178"/>
      <c r="DT443" s="178"/>
      <c r="DU443" s="178"/>
      <c r="DV443" s="178"/>
      <c r="DW443" s="178"/>
      <c r="DX443" s="178"/>
      <c r="DY443" s="178"/>
      <c r="DZ443" s="178"/>
      <c r="EA443" s="178"/>
      <c r="EB443" s="178"/>
      <c r="EC443" s="178"/>
      <c r="ED443" s="178"/>
      <c r="EE443" s="178"/>
      <c r="EF443" s="178"/>
      <c r="EG443" s="178"/>
      <c r="EH443" s="178"/>
      <c r="EI443" s="178"/>
      <c r="EJ443" s="178"/>
      <c r="EK443" s="178"/>
      <c r="EL443" s="178"/>
      <c r="EM443" s="178"/>
      <c r="EN443" s="178"/>
      <c r="EO443" s="178"/>
      <c r="EP443" s="178"/>
      <c r="EQ443" s="178"/>
      <c r="ER443" s="178"/>
      <c r="ES443" s="178"/>
      <c r="ET443" s="178"/>
      <c r="EU443" s="178"/>
      <c r="EV443" s="178"/>
      <c r="EW443" s="178"/>
      <c r="EX443" s="178"/>
      <c r="EY443" s="178"/>
      <c r="EZ443" s="178"/>
      <c r="FA443" s="178"/>
      <c r="FB443" s="178"/>
      <c r="FC443" s="178"/>
      <c r="FD443" s="178"/>
      <c r="FE443" s="178"/>
      <c r="FF443" s="178"/>
      <c r="FG443" s="178"/>
      <c r="FH443" s="178"/>
      <c r="FI443" s="178"/>
      <c r="FJ443" s="178"/>
      <c r="FK443" s="178"/>
      <c r="FL443" s="178"/>
      <c r="FM443" s="178"/>
      <c r="FN443" s="178"/>
      <c r="FO443" s="178"/>
      <c r="FP443" s="178"/>
      <c r="FQ443" s="178"/>
      <c r="FR443" s="178"/>
      <c r="FS443" s="178"/>
      <c r="FT443" s="178"/>
      <c r="FU443" s="178"/>
      <c r="FV443" s="178"/>
    </row>
    <row r="444" spans="1:178" ht="45" customHeight="1" x14ac:dyDescent="0.25">
      <c r="A444" s="146">
        <v>3702020</v>
      </c>
      <c r="B444" s="145">
        <v>2020</v>
      </c>
      <c r="C444" s="144" t="s">
        <v>345</v>
      </c>
      <c r="D444" s="148" t="s">
        <v>1702</v>
      </c>
      <c r="E444" s="150" t="s">
        <v>137</v>
      </c>
      <c r="F444" s="148" t="s">
        <v>32</v>
      </c>
      <c r="G444" s="149" t="s">
        <v>158</v>
      </c>
      <c r="H444" s="150" t="s">
        <v>482</v>
      </c>
      <c r="I444" s="151" t="s">
        <v>132</v>
      </c>
      <c r="J444" s="152" t="s">
        <v>352</v>
      </c>
      <c r="K444" s="153">
        <v>45</v>
      </c>
      <c r="L444" s="154" t="str">
        <f>IF(ISERROR(VLOOKUP(K444,Eje_Pilar_Prop!$C$2:$E$104,2,FALSE))," ",VLOOKUP(K444,Eje_Pilar_Prop!$C$2:$E$104,2,FALSE))</f>
        <v>Gobernanza e influencia local, regional e internacional</v>
      </c>
      <c r="M444" s="154" t="str">
        <f>IF(ISERROR(VLOOKUP(K444,Eje_Pilar_Prop!$C$2:$E$104,3,FALSE))," ",VLOOKUP(K444,Eje_Pilar_Prop!$C$2:$E$104,3,FALSE))</f>
        <v>Eje Transversal 4 Gobierno Legitimo, Fortalecimiento Local y Eficiencia</v>
      </c>
      <c r="N444" s="155" t="s">
        <v>874</v>
      </c>
      <c r="O444" s="164">
        <v>1019025609</v>
      </c>
      <c r="P444" s="150" t="s">
        <v>1190</v>
      </c>
      <c r="Q444" s="157">
        <v>7000000</v>
      </c>
      <c r="R444" s="158"/>
      <c r="S444" s="159"/>
      <c r="T444" s="160"/>
      <c r="U444" s="157"/>
      <c r="V444" s="161">
        <f t="shared" si="14"/>
        <v>7000000</v>
      </c>
      <c r="W444" s="162">
        <v>3908333</v>
      </c>
      <c r="X444" s="163">
        <v>44092</v>
      </c>
      <c r="Y444" s="163">
        <v>44098</v>
      </c>
      <c r="Z444" s="163">
        <v>44196</v>
      </c>
      <c r="AA444" s="145">
        <v>120</v>
      </c>
      <c r="AB444" s="145"/>
      <c r="AC444" s="145"/>
      <c r="AD444" s="164"/>
      <c r="AE444" s="165"/>
      <c r="AF444" s="163"/>
      <c r="AG444" s="157"/>
      <c r="AH444" s="146"/>
      <c r="AI444" s="146"/>
      <c r="AJ444" s="146" t="s">
        <v>1471</v>
      </c>
      <c r="AK444" s="146"/>
      <c r="AL444" s="166">
        <f t="shared" si="13"/>
        <v>0.55833328571428575</v>
      </c>
      <c r="AM444" s="177">
        <f>IF(SUMPRODUCT((A$14:A444=A444)*(B$14:B444=B444)*(D$14:D444=D444))&gt;1,0,1)</f>
        <v>1</v>
      </c>
      <c r="AN444" s="178"/>
      <c r="AO444" s="178"/>
      <c r="AP444" s="178"/>
      <c r="AQ444" s="178"/>
      <c r="AR444" s="178"/>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c r="CV444" s="178"/>
      <c r="CW444" s="178"/>
      <c r="CX444" s="178"/>
      <c r="CY444" s="178"/>
      <c r="CZ444" s="178"/>
      <c r="DA444" s="178"/>
      <c r="DB444" s="178"/>
      <c r="DC444" s="178"/>
      <c r="DD444" s="178"/>
      <c r="DE444" s="178"/>
      <c r="DF444" s="178"/>
      <c r="DG444" s="178"/>
      <c r="DH444" s="178"/>
      <c r="DI444" s="178"/>
      <c r="DJ444" s="178"/>
      <c r="DK444" s="178"/>
      <c r="DL444" s="178"/>
      <c r="DM444" s="178"/>
      <c r="DN444" s="178"/>
      <c r="DO444" s="178"/>
      <c r="DP444" s="178"/>
      <c r="DQ444" s="178"/>
      <c r="DR444" s="178"/>
      <c r="DS444" s="178"/>
      <c r="DT444" s="178"/>
      <c r="DU444" s="178"/>
      <c r="DV444" s="178"/>
      <c r="DW444" s="178"/>
      <c r="DX444" s="178"/>
      <c r="DY444" s="178"/>
      <c r="DZ444" s="178"/>
      <c r="EA444" s="178"/>
      <c r="EB444" s="178"/>
      <c r="EC444" s="178"/>
      <c r="ED444" s="178"/>
      <c r="EE444" s="178"/>
      <c r="EF444" s="178"/>
      <c r="EG444" s="178"/>
      <c r="EH444" s="178"/>
      <c r="EI444" s="178"/>
      <c r="EJ444" s="178"/>
      <c r="EK444" s="178"/>
      <c r="EL444" s="178"/>
      <c r="EM444" s="178"/>
      <c r="EN444" s="178"/>
      <c r="EO444" s="178"/>
      <c r="EP444" s="178"/>
      <c r="EQ444" s="178"/>
      <c r="ER444" s="178"/>
      <c r="ES444" s="178"/>
      <c r="ET444" s="178"/>
      <c r="EU444" s="178"/>
      <c r="EV444" s="178"/>
      <c r="EW444" s="178"/>
      <c r="EX444" s="178"/>
      <c r="EY444" s="178"/>
      <c r="EZ444" s="178"/>
      <c r="FA444" s="178"/>
      <c r="FB444" s="178"/>
      <c r="FC444" s="178"/>
      <c r="FD444" s="178"/>
      <c r="FE444" s="178"/>
      <c r="FF444" s="178"/>
      <c r="FG444" s="178"/>
      <c r="FH444" s="178"/>
      <c r="FI444" s="178"/>
      <c r="FJ444" s="178"/>
      <c r="FK444" s="178"/>
      <c r="FL444" s="178"/>
      <c r="FM444" s="178"/>
      <c r="FN444" s="178"/>
      <c r="FO444" s="178"/>
      <c r="FP444" s="178"/>
      <c r="FQ444" s="178"/>
      <c r="FR444" s="178"/>
      <c r="FS444" s="178"/>
      <c r="FT444" s="178"/>
      <c r="FU444" s="178"/>
      <c r="FV444" s="178"/>
    </row>
    <row r="445" spans="1:178" ht="45" customHeight="1" x14ac:dyDescent="0.25">
      <c r="A445" s="146">
        <v>3712020</v>
      </c>
      <c r="B445" s="145">
        <v>2020</v>
      </c>
      <c r="C445" s="144" t="s">
        <v>345</v>
      </c>
      <c r="D445" s="148" t="s">
        <v>1703</v>
      </c>
      <c r="E445" s="150" t="s">
        <v>137</v>
      </c>
      <c r="F445" s="148" t="s">
        <v>32</v>
      </c>
      <c r="G445" s="149" t="s">
        <v>158</v>
      </c>
      <c r="H445" s="150" t="s">
        <v>481</v>
      </c>
      <c r="I445" s="151" t="s">
        <v>132</v>
      </c>
      <c r="J445" s="152" t="s">
        <v>352</v>
      </c>
      <c r="K445" s="153">
        <v>45</v>
      </c>
      <c r="L445" s="154" t="str">
        <f>IF(ISERROR(VLOOKUP(K445,Eje_Pilar_Prop!$C$2:$E$104,2,FALSE))," ",VLOOKUP(K445,Eje_Pilar_Prop!$C$2:$E$104,2,FALSE))</f>
        <v>Gobernanza e influencia local, regional e internacional</v>
      </c>
      <c r="M445" s="154" t="str">
        <f>IF(ISERROR(VLOOKUP(K445,Eje_Pilar_Prop!$C$2:$E$104,3,FALSE))," ",VLOOKUP(K445,Eje_Pilar_Prop!$C$2:$E$104,3,FALSE))</f>
        <v>Eje Transversal 4 Gobierno Legitimo, Fortalecimiento Local y Eficiencia</v>
      </c>
      <c r="N445" s="155" t="s">
        <v>874</v>
      </c>
      <c r="O445" s="164">
        <v>1032360198</v>
      </c>
      <c r="P445" s="150" t="s">
        <v>1191</v>
      </c>
      <c r="Q445" s="157">
        <v>16800000</v>
      </c>
      <c r="R445" s="158"/>
      <c r="S445" s="159"/>
      <c r="T445" s="160"/>
      <c r="U445" s="157"/>
      <c r="V445" s="161">
        <f t="shared" si="14"/>
        <v>16800000</v>
      </c>
      <c r="W445" s="162">
        <v>9380000</v>
      </c>
      <c r="X445" s="163">
        <v>44091</v>
      </c>
      <c r="Y445" s="163">
        <v>44098</v>
      </c>
      <c r="Z445" s="163">
        <v>44196</v>
      </c>
      <c r="AA445" s="145">
        <v>120</v>
      </c>
      <c r="AB445" s="145"/>
      <c r="AC445" s="145"/>
      <c r="AD445" s="164"/>
      <c r="AE445" s="165"/>
      <c r="AF445" s="163"/>
      <c r="AG445" s="157"/>
      <c r="AH445" s="146"/>
      <c r="AI445" s="146"/>
      <c r="AJ445" s="146" t="s">
        <v>1471</v>
      </c>
      <c r="AK445" s="146"/>
      <c r="AL445" s="166">
        <f t="shared" si="13"/>
        <v>0.55833333333333335</v>
      </c>
      <c r="AM445" s="177">
        <f>IF(SUMPRODUCT((A$14:A445=A445)*(B$14:B445=B445)*(D$14:D445=D445))&gt;1,0,1)</f>
        <v>1</v>
      </c>
      <c r="AN445" s="178"/>
      <c r="AO445" s="178"/>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c r="CV445" s="178"/>
      <c r="CW445" s="178"/>
      <c r="CX445" s="178"/>
      <c r="CY445" s="178"/>
      <c r="CZ445" s="178"/>
      <c r="DA445" s="178"/>
      <c r="DB445" s="178"/>
      <c r="DC445" s="178"/>
      <c r="DD445" s="178"/>
      <c r="DE445" s="178"/>
      <c r="DF445" s="178"/>
      <c r="DG445" s="178"/>
      <c r="DH445" s="178"/>
      <c r="DI445" s="178"/>
      <c r="DJ445" s="178"/>
      <c r="DK445" s="178"/>
      <c r="DL445" s="178"/>
      <c r="DM445" s="178"/>
      <c r="DN445" s="178"/>
      <c r="DO445" s="178"/>
      <c r="DP445" s="178"/>
      <c r="DQ445" s="178"/>
      <c r="DR445" s="178"/>
      <c r="DS445" s="178"/>
      <c r="DT445" s="178"/>
      <c r="DU445" s="178"/>
      <c r="DV445" s="178"/>
      <c r="DW445" s="178"/>
      <c r="DX445" s="178"/>
      <c r="DY445" s="178"/>
      <c r="DZ445" s="178"/>
      <c r="EA445" s="178"/>
      <c r="EB445" s="178"/>
      <c r="EC445" s="178"/>
      <c r="ED445" s="178"/>
      <c r="EE445" s="178"/>
      <c r="EF445" s="178"/>
      <c r="EG445" s="178"/>
      <c r="EH445" s="178"/>
      <c r="EI445" s="178"/>
      <c r="EJ445" s="178"/>
      <c r="EK445" s="178"/>
      <c r="EL445" s="178"/>
      <c r="EM445" s="178"/>
      <c r="EN445" s="178"/>
      <c r="EO445" s="178"/>
      <c r="EP445" s="178"/>
      <c r="EQ445" s="178"/>
      <c r="ER445" s="178"/>
      <c r="ES445" s="178"/>
      <c r="ET445" s="178"/>
      <c r="EU445" s="178"/>
      <c r="EV445" s="178"/>
      <c r="EW445" s="178"/>
      <c r="EX445" s="178"/>
      <c r="EY445" s="178"/>
      <c r="EZ445" s="178"/>
      <c r="FA445" s="178"/>
      <c r="FB445" s="178"/>
      <c r="FC445" s="178"/>
      <c r="FD445" s="178"/>
      <c r="FE445" s="178"/>
      <c r="FF445" s="178"/>
      <c r="FG445" s="178"/>
      <c r="FH445" s="178"/>
      <c r="FI445" s="178"/>
      <c r="FJ445" s="178"/>
      <c r="FK445" s="178"/>
      <c r="FL445" s="178"/>
      <c r="FM445" s="178"/>
      <c r="FN445" s="178"/>
      <c r="FO445" s="178"/>
      <c r="FP445" s="178"/>
      <c r="FQ445" s="178"/>
      <c r="FR445" s="178"/>
      <c r="FS445" s="178"/>
      <c r="FT445" s="178"/>
      <c r="FU445" s="178"/>
      <c r="FV445" s="178"/>
    </row>
    <row r="446" spans="1:178" ht="45" customHeight="1" x14ac:dyDescent="0.25">
      <c r="A446" s="146">
        <v>3722020</v>
      </c>
      <c r="B446" s="145">
        <v>2020</v>
      </c>
      <c r="C446" s="144" t="s">
        <v>345</v>
      </c>
      <c r="D446" s="148" t="s">
        <v>1704</v>
      </c>
      <c r="E446" s="150" t="s">
        <v>137</v>
      </c>
      <c r="F446" s="148" t="s">
        <v>32</v>
      </c>
      <c r="G446" s="149" t="s">
        <v>158</v>
      </c>
      <c r="H446" s="150" t="s">
        <v>480</v>
      </c>
      <c r="I446" s="151" t="s">
        <v>132</v>
      </c>
      <c r="J446" s="152" t="s">
        <v>352</v>
      </c>
      <c r="K446" s="153">
        <v>45</v>
      </c>
      <c r="L446" s="154" t="str">
        <f>IF(ISERROR(VLOOKUP(K446,Eje_Pilar_Prop!$C$2:$E$104,2,FALSE))," ",VLOOKUP(K446,Eje_Pilar_Prop!$C$2:$E$104,2,FALSE))</f>
        <v>Gobernanza e influencia local, regional e internacional</v>
      </c>
      <c r="M446" s="154" t="str">
        <f>IF(ISERROR(VLOOKUP(K446,Eje_Pilar_Prop!$C$2:$E$104,3,FALSE))," ",VLOOKUP(K446,Eje_Pilar_Prop!$C$2:$E$104,3,FALSE))</f>
        <v>Eje Transversal 4 Gobierno Legitimo, Fortalecimiento Local y Eficiencia</v>
      </c>
      <c r="N446" s="155" t="s">
        <v>874</v>
      </c>
      <c r="O446" s="164">
        <v>79697196</v>
      </c>
      <c r="P446" s="150" t="s">
        <v>1016</v>
      </c>
      <c r="Q446" s="157">
        <v>14000000</v>
      </c>
      <c r="R446" s="158"/>
      <c r="S446" s="159"/>
      <c r="T446" s="160"/>
      <c r="U446" s="157"/>
      <c r="V446" s="161">
        <f t="shared" si="14"/>
        <v>14000000</v>
      </c>
      <c r="W446" s="162">
        <v>8050000</v>
      </c>
      <c r="X446" s="163">
        <v>44091</v>
      </c>
      <c r="Y446" s="163">
        <v>44096</v>
      </c>
      <c r="Z446" s="163">
        <v>44196</v>
      </c>
      <c r="AA446" s="145">
        <v>120</v>
      </c>
      <c r="AB446" s="145"/>
      <c r="AC446" s="145"/>
      <c r="AD446" s="164"/>
      <c r="AE446" s="165"/>
      <c r="AF446" s="163"/>
      <c r="AG446" s="157"/>
      <c r="AH446" s="146"/>
      <c r="AI446" s="146"/>
      <c r="AJ446" s="146" t="s">
        <v>1471</v>
      </c>
      <c r="AK446" s="146"/>
      <c r="AL446" s="166">
        <f t="shared" si="13"/>
        <v>0.57499999999999996</v>
      </c>
      <c r="AM446" s="177">
        <f>IF(SUMPRODUCT((A$14:A446=A446)*(B$14:B446=B446)*(D$14:D446=D446))&gt;1,0,1)</f>
        <v>1</v>
      </c>
      <c r="AN446" s="178"/>
      <c r="AO446" s="178"/>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c r="CV446" s="178"/>
      <c r="CW446" s="178"/>
      <c r="CX446" s="178"/>
      <c r="CY446" s="178"/>
      <c r="CZ446" s="178"/>
      <c r="DA446" s="178"/>
      <c r="DB446" s="178"/>
      <c r="DC446" s="178"/>
      <c r="DD446" s="178"/>
      <c r="DE446" s="178"/>
      <c r="DF446" s="178"/>
      <c r="DG446" s="178"/>
      <c r="DH446" s="178"/>
      <c r="DI446" s="178"/>
      <c r="DJ446" s="178"/>
      <c r="DK446" s="178"/>
      <c r="DL446" s="178"/>
      <c r="DM446" s="178"/>
      <c r="DN446" s="178"/>
      <c r="DO446" s="178"/>
      <c r="DP446" s="178"/>
      <c r="DQ446" s="178"/>
      <c r="DR446" s="178"/>
      <c r="DS446" s="178"/>
      <c r="DT446" s="178"/>
      <c r="DU446" s="178"/>
      <c r="DV446" s="178"/>
      <c r="DW446" s="178"/>
      <c r="DX446" s="178"/>
      <c r="DY446" s="178"/>
      <c r="DZ446" s="178"/>
      <c r="EA446" s="178"/>
      <c r="EB446" s="178"/>
      <c r="EC446" s="178"/>
      <c r="ED446" s="178"/>
      <c r="EE446" s="178"/>
      <c r="EF446" s="178"/>
      <c r="EG446" s="178"/>
      <c r="EH446" s="178"/>
      <c r="EI446" s="178"/>
      <c r="EJ446" s="178"/>
      <c r="EK446" s="178"/>
      <c r="EL446" s="178"/>
      <c r="EM446" s="178"/>
      <c r="EN446" s="178"/>
      <c r="EO446" s="178"/>
      <c r="EP446" s="178"/>
      <c r="EQ446" s="178"/>
      <c r="ER446" s="178"/>
      <c r="ES446" s="178"/>
      <c r="ET446" s="178"/>
      <c r="EU446" s="178"/>
      <c r="EV446" s="178"/>
      <c r="EW446" s="178"/>
      <c r="EX446" s="178"/>
      <c r="EY446" s="178"/>
      <c r="EZ446" s="178"/>
      <c r="FA446" s="178"/>
      <c r="FB446" s="178"/>
      <c r="FC446" s="178"/>
      <c r="FD446" s="178"/>
      <c r="FE446" s="178"/>
      <c r="FF446" s="178"/>
      <c r="FG446" s="178"/>
      <c r="FH446" s="178"/>
      <c r="FI446" s="178"/>
      <c r="FJ446" s="178"/>
      <c r="FK446" s="178"/>
      <c r="FL446" s="178"/>
      <c r="FM446" s="178"/>
      <c r="FN446" s="178"/>
      <c r="FO446" s="178"/>
      <c r="FP446" s="178"/>
      <c r="FQ446" s="178"/>
      <c r="FR446" s="178"/>
      <c r="FS446" s="178"/>
      <c r="FT446" s="178"/>
      <c r="FU446" s="178"/>
      <c r="FV446" s="178"/>
    </row>
    <row r="447" spans="1:178" ht="45" customHeight="1" x14ac:dyDescent="0.25">
      <c r="A447" s="146">
        <v>3732020</v>
      </c>
      <c r="B447" s="145">
        <v>2020</v>
      </c>
      <c r="C447" s="144" t="s">
        <v>345</v>
      </c>
      <c r="D447" s="148" t="s">
        <v>1705</v>
      </c>
      <c r="E447" s="150" t="s">
        <v>137</v>
      </c>
      <c r="F447" s="148" t="s">
        <v>32</v>
      </c>
      <c r="G447" s="149" t="s">
        <v>158</v>
      </c>
      <c r="H447" s="150" t="s">
        <v>479</v>
      </c>
      <c r="I447" s="151" t="s">
        <v>132</v>
      </c>
      <c r="J447" s="152" t="s">
        <v>352</v>
      </c>
      <c r="K447" s="153">
        <v>45</v>
      </c>
      <c r="L447" s="154" t="str">
        <f>IF(ISERROR(VLOOKUP(K447,Eje_Pilar_Prop!$C$2:$E$104,2,FALSE))," ",VLOOKUP(K447,Eje_Pilar_Prop!$C$2:$E$104,2,FALSE))</f>
        <v>Gobernanza e influencia local, regional e internacional</v>
      </c>
      <c r="M447" s="154" t="str">
        <f>IF(ISERROR(VLOOKUP(K447,Eje_Pilar_Prop!$C$2:$E$104,3,FALSE))," ",VLOOKUP(K447,Eje_Pilar_Prop!$C$2:$E$104,3,FALSE))</f>
        <v>Eje Transversal 4 Gobierno Legitimo, Fortalecimiento Local y Eficiencia</v>
      </c>
      <c r="N447" s="155" t="s">
        <v>874</v>
      </c>
      <c r="O447" s="164">
        <v>1022927669</v>
      </c>
      <c r="P447" s="150" t="s">
        <v>1026</v>
      </c>
      <c r="Q447" s="157">
        <v>11600000</v>
      </c>
      <c r="R447" s="158"/>
      <c r="S447" s="159"/>
      <c r="T447" s="160"/>
      <c r="U447" s="157"/>
      <c r="V447" s="161">
        <f t="shared" si="14"/>
        <v>11600000</v>
      </c>
      <c r="W447" s="162">
        <v>6476667</v>
      </c>
      <c r="X447" s="163">
        <v>44091</v>
      </c>
      <c r="Y447" s="163">
        <v>44098</v>
      </c>
      <c r="Z447" s="163">
        <v>44196</v>
      </c>
      <c r="AA447" s="145">
        <v>120</v>
      </c>
      <c r="AB447" s="145"/>
      <c r="AC447" s="145"/>
      <c r="AD447" s="164"/>
      <c r="AE447" s="165"/>
      <c r="AF447" s="163"/>
      <c r="AG447" s="157"/>
      <c r="AH447" s="146"/>
      <c r="AI447" s="146"/>
      <c r="AJ447" s="146" t="s">
        <v>1471</v>
      </c>
      <c r="AK447" s="146"/>
      <c r="AL447" s="166">
        <f t="shared" si="13"/>
        <v>0.55833336206896556</v>
      </c>
      <c r="AM447" s="177">
        <f>IF(SUMPRODUCT((A$14:A447=A447)*(B$14:B447=B447)*(D$14:D447=D447))&gt;1,0,1)</f>
        <v>1</v>
      </c>
      <c r="AN447" s="178"/>
      <c r="AO447" s="178"/>
      <c r="AP447" s="178"/>
      <c r="AQ447" s="178"/>
      <c r="AR447" s="178"/>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c r="CV447" s="178"/>
      <c r="CW447" s="178"/>
      <c r="CX447" s="178"/>
      <c r="CY447" s="178"/>
      <c r="CZ447" s="178"/>
      <c r="DA447" s="178"/>
      <c r="DB447" s="178"/>
      <c r="DC447" s="178"/>
      <c r="DD447" s="178"/>
      <c r="DE447" s="178"/>
      <c r="DF447" s="178"/>
      <c r="DG447" s="178"/>
      <c r="DH447" s="178"/>
      <c r="DI447" s="178"/>
      <c r="DJ447" s="178"/>
      <c r="DK447" s="178"/>
      <c r="DL447" s="178"/>
      <c r="DM447" s="178"/>
      <c r="DN447" s="178"/>
      <c r="DO447" s="178"/>
      <c r="DP447" s="178"/>
      <c r="DQ447" s="178"/>
      <c r="DR447" s="178"/>
      <c r="DS447" s="178"/>
      <c r="DT447" s="178"/>
      <c r="DU447" s="178"/>
      <c r="DV447" s="178"/>
      <c r="DW447" s="178"/>
      <c r="DX447" s="178"/>
      <c r="DY447" s="178"/>
      <c r="DZ447" s="178"/>
      <c r="EA447" s="178"/>
      <c r="EB447" s="178"/>
      <c r="EC447" s="178"/>
      <c r="ED447" s="178"/>
      <c r="EE447" s="178"/>
      <c r="EF447" s="178"/>
      <c r="EG447" s="178"/>
      <c r="EH447" s="178"/>
      <c r="EI447" s="178"/>
      <c r="EJ447" s="178"/>
      <c r="EK447" s="178"/>
      <c r="EL447" s="178"/>
      <c r="EM447" s="178"/>
      <c r="EN447" s="178"/>
      <c r="EO447" s="178"/>
      <c r="EP447" s="178"/>
      <c r="EQ447" s="178"/>
      <c r="ER447" s="178"/>
      <c r="ES447" s="178"/>
      <c r="ET447" s="178"/>
      <c r="EU447" s="178"/>
      <c r="EV447" s="178"/>
      <c r="EW447" s="178"/>
      <c r="EX447" s="178"/>
      <c r="EY447" s="178"/>
      <c r="EZ447" s="178"/>
      <c r="FA447" s="178"/>
      <c r="FB447" s="178"/>
      <c r="FC447" s="178"/>
      <c r="FD447" s="178"/>
      <c r="FE447" s="178"/>
      <c r="FF447" s="178"/>
      <c r="FG447" s="178"/>
      <c r="FH447" s="178"/>
      <c r="FI447" s="178"/>
      <c r="FJ447" s="178"/>
      <c r="FK447" s="178"/>
      <c r="FL447" s="178"/>
      <c r="FM447" s="178"/>
      <c r="FN447" s="178"/>
      <c r="FO447" s="178"/>
      <c r="FP447" s="178"/>
      <c r="FQ447" s="178"/>
      <c r="FR447" s="178"/>
      <c r="FS447" s="178"/>
      <c r="FT447" s="178"/>
      <c r="FU447" s="178"/>
      <c r="FV447" s="178"/>
    </row>
    <row r="448" spans="1:178" ht="45" customHeight="1" x14ac:dyDescent="0.25">
      <c r="A448" s="146">
        <v>3742020</v>
      </c>
      <c r="B448" s="145">
        <v>2020</v>
      </c>
      <c r="C448" s="144" t="s">
        <v>345</v>
      </c>
      <c r="D448" s="148" t="s">
        <v>1706</v>
      </c>
      <c r="E448" s="150" t="s">
        <v>137</v>
      </c>
      <c r="F448" s="148" t="s">
        <v>32</v>
      </c>
      <c r="G448" s="149" t="s">
        <v>158</v>
      </c>
      <c r="H448" s="150" t="s">
        <v>478</v>
      </c>
      <c r="I448" s="151" t="s">
        <v>132</v>
      </c>
      <c r="J448" s="152" t="s">
        <v>352</v>
      </c>
      <c r="K448" s="153">
        <v>3</v>
      </c>
      <c r="L448" s="154" t="str">
        <f>IF(ISERROR(VLOOKUP(K448,Eje_Pilar_Prop!$C$2:$E$104,2,FALSE))," ",VLOOKUP(K448,Eje_Pilar_Prop!$C$2:$E$104,2,FALSE))</f>
        <v>Igualdad y autonomía para una Bogotá incluyente</v>
      </c>
      <c r="M448" s="154" t="str">
        <f>IF(ISERROR(VLOOKUP(K448,Eje_Pilar_Prop!$C$2:$E$104,3,FALSE))," ",VLOOKUP(K448,Eje_Pilar_Prop!$C$2:$E$104,3,FALSE))</f>
        <v>Pilar 1 Igualdad de Calidad de Vida</v>
      </c>
      <c r="N448" s="155" t="s">
        <v>875</v>
      </c>
      <c r="O448" s="164">
        <v>19111762</v>
      </c>
      <c r="P448" s="150" t="s">
        <v>1068</v>
      </c>
      <c r="Q448" s="157">
        <v>25200000</v>
      </c>
      <c r="R448" s="158"/>
      <c r="S448" s="159"/>
      <c r="T448" s="160"/>
      <c r="U448" s="157"/>
      <c r="V448" s="161">
        <f t="shared" si="14"/>
        <v>25200000</v>
      </c>
      <c r="W448" s="162">
        <v>14490000</v>
      </c>
      <c r="X448" s="163">
        <v>44091</v>
      </c>
      <c r="Y448" s="163">
        <v>44096</v>
      </c>
      <c r="Z448" s="163">
        <v>44196</v>
      </c>
      <c r="AA448" s="145">
        <v>120</v>
      </c>
      <c r="AB448" s="145"/>
      <c r="AC448" s="145"/>
      <c r="AD448" s="164"/>
      <c r="AE448" s="165"/>
      <c r="AF448" s="163"/>
      <c r="AG448" s="157"/>
      <c r="AH448" s="146"/>
      <c r="AI448" s="146"/>
      <c r="AJ448" s="146" t="s">
        <v>1471</v>
      </c>
      <c r="AK448" s="146"/>
      <c r="AL448" s="166">
        <f t="shared" si="13"/>
        <v>0.57499999999999996</v>
      </c>
      <c r="AM448" s="177">
        <f>IF(SUMPRODUCT((A$14:A448=A448)*(B$14:B448=B448)*(D$14:D448=D448))&gt;1,0,1)</f>
        <v>1</v>
      </c>
      <c r="AN448" s="178"/>
      <c r="AO448" s="178"/>
      <c r="AP448" s="178"/>
      <c r="AQ448" s="178"/>
      <c r="AR448" s="178"/>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c r="CV448" s="178"/>
      <c r="CW448" s="178"/>
      <c r="CX448" s="178"/>
      <c r="CY448" s="178"/>
      <c r="CZ448" s="178"/>
      <c r="DA448" s="178"/>
      <c r="DB448" s="178"/>
      <c r="DC448" s="178"/>
      <c r="DD448" s="178"/>
      <c r="DE448" s="178"/>
      <c r="DF448" s="178"/>
      <c r="DG448" s="178"/>
      <c r="DH448" s="178"/>
      <c r="DI448" s="178"/>
      <c r="DJ448" s="178"/>
      <c r="DK448" s="178"/>
      <c r="DL448" s="178"/>
      <c r="DM448" s="178"/>
      <c r="DN448" s="178"/>
      <c r="DO448" s="178"/>
      <c r="DP448" s="178"/>
      <c r="DQ448" s="178"/>
      <c r="DR448" s="178"/>
      <c r="DS448" s="178"/>
      <c r="DT448" s="178"/>
      <c r="DU448" s="178"/>
      <c r="DV448" s="178"/>
      <c r="DW448" s="178"/>
      <c r="DX448" s="178"/>
      <c r="DY448" s="178"/>
      <c r="DZ448" s="178"/>
      <c r="EA448" s="178"/>
      <c r="EB448" s="178"/>
      <c r="EC448" s="178"/>
      <c r="ED448" s="178"/>
      <c r="EE448" s="178"/>
      <c r="EF448" s="178"/>
      <c r="EG448" s="178"/>
      <c r="EH448" s="178"/>
      <c r="EI448" s="178"/>
      <c r="EJ448" s="178"/>
      <c r="EK448" s="178"/>
      <c r="EL448" s="178"/>
      <c r="EM448" s="178"/>
      <c r="EN448" s="178"/>
      <c r="EO448" s="178"/>
      <c r="EP448" s="178"/>
      <c r="EQ448" s="178"/>
      <c r="ER448" s="178"/>
      <c r="ES448" s="178"/>
      <c r="ET448" s="178"/>
      <c r="EU448" s="178"/>
      <c r="EV448" s="178"/>
      <c r="EW448" s="178"/>
      <c r="EX448" s="178"/>
      <c r="EY448" s="178"/>
      <c r="EZ448" s="178"/>
      <c r="FA448" s="178"/>
      <c r="FB448" s="178"/>
      <c r="FC448" s="178"/>
      <c r="FD448" s="178"/>
      <c r="FE448" s="178"/>
      <c r="FF448" s="178"/>
      <c r="FG448" s="178"/>
      <c r="FH448" s="178"/>
      <c r="FI448" s="178"/>
      <c r="FJ448" s="178"/>
      <c r="FK448" s="178"/>
      <c r="FL448" s="178"/>
      <c r="FM448" s="178"/>
      <c r="FN448" s="178"/>
      <c r="FO448" s="178"/>
      <c r="FP448" s="178"/>
      <c r="FQ448" s="178"/>
      <c r="FR448" s="178"/>
      <c r="FS448" s="178"/>
      <c r="FT448" s="178"/>
      <c r="FU448" s="178"/>
      <c r="FV448" s="178"/>
    </row>
    <row r="449" spans="1:178" ht="45" customHeight="1" x14ac:dyDescent="0.25">
      <c r="A449" s="146">
        <v>3752020</v>
      </c>
      <c r="B449" s="145">
        <v>2020</v>
      </c>
      <c r="C449" s="144" t="s">
        <v>345</v>
      </c>
      <c r="D449" s="148" t="s">
        <v>1707</v>
      </c>
      <c r="E449" s="150" t="s">
        <v>137</v>
      </c>
      <c r="F449" s="148" t="s">
        <v>32</v>
      </c>
      <c r="G449" s="149" t="s">
        <v>158</v>
      </c>
      <c r="H449" s="150" t="s">
        <v>477</v>
      </c>
      <c r="I449" s="151" t="s">
        <v>132</v>
      </c>
      <c r="J449" s="152" t="s">
        <v>352</v>
      </c>
      <c r="K449" s="153">
        <v>45</v>
      </c>
      <c r="L449" s="154" t="str">
        <f>IF(ISERROR(VLOOKUP(K449,Eje_Pilar_Prop!$C$2:$E$104,2,FALSE))," ",VLOOKUP(K449,Eje_Pilar_Prop!$C$2:$E$104,2,FALSE))</f>
        <v>Gobernanza e influencia local, regional e internacional</v>
      </c>
      <c r="M449" s="154" t="str">
        <f>IF(ISERROR(VLOOKUP(K449,Eje_Pilar_Prop!$C$2:$E$104,3,FALSE))," ",VLOOKUP(K449,Eje_Pilar_Prop!$C$2:$E$104,3,FALSE))</f>
        <v>Eje Transversal 4 Gobierno Legitimo, Fortalecimiento Local y Eficiencia</v>
      </c>
      <c r="N449" s="155" t="s">
        <v>874</v>
      </c>
      <c r="O449" s="164">
        <v>52263411</v>
      </c>
      <c r="P449" s="150" t="s">
        <v>1054</v>
      </c>
      <c r="Q449" s="157">
        <v>28000000</v>
      </c>
      <c r="R449" s="158"/>
      <c r="S449" s="159"/>
      <c r="T449" s="160"/>
      <c r="U449" s="157"/>
      <c r="V449" s="161">
        <f t="shared" si="14"/>
        <v>28000000</v>
      </c>
      <c r="W449" s="162">
        <v>18400000</v>
      </c>
      <c r="X449" s="163">
        <v>44092</v>
      </c>
      <c r="Y449" s="163">
        <v>44096</v>
      </c>
      <c r="Z449" s="163">
        <v>44196</v>
      </c>
      <c r="AA449" s="145">
        <v>105</v>
      </c>
      <c r="AB449" s="145"/>
      <c r="AC449" s="145"/>
      <c r="AD449" s="164"/>
      <c r="AE449" s="165"/>
      <c r="AF449" s="163"/>
      <c r="AG449" s="157"/>
      <c r="AH449" s="146"/>
      <c r="AI449" s="146"/>
      <c r="AJ449" s="146" t="s">
        <v>1471</v>
      </c>
      <c r="AK449" s="146"/>
      <c r="AL449" s="166">
        <f t="shared" si="13"/>
        <v>0.65714285714285714</v>
      </c>
      <c r="AM449" s="177">
        <f>IF(SUMPRODUCT((A$14:A449=A449)*(B$14:B449=B449)*(D$14:D449=D449))&gt;1,0,1)</f>
        <v>1</v>
      </c>
      <c r="AN449" s="178"/>
      <c r="AO449" s="178"/>
      <c r="AP449" s="178"/>
      <c r="AQ449" s="178"/>
      <c r="AR449" s="178"/>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c r="CV449" s="178"/>
      <c r="CW449" s="178"/>
      <c r="CX449" s="178"/>
      <c r="CY449" s="178"/>
      <c r="CZ449" s="178"/>
      <c r="DA449" s="178"/>
      <c r="DB449" s="178"/>
      <c r="DC449" s="178"/>
      <c r="DD449" s="178"/>
      <c r="DE449" s="178"/>
      <c r="DF449" s="178"/>
      <c r="DG449" s="178"/>
      <c r="DH449" s="178"/>
      <c r="DI449" s="178"/>
      <c r="DJ449" s="178"/>
      <c r="DK449" s="178"/>
      <c r="DL449" s="178"/>
      <c r="DM449" s="178"/>
      <c r="DN449" s="178"/>
      <c r="DO449" s="178"/>
      <c r="DP449" s="178"/>
      <c r="DQ449" s="178"/>
      <c r="DR449" s="178"/>
      <c r="DS449" s="178"/>
      <c r="DT449" s="178"/>
      <c r="DU449" s="178"/>
      <c r="DV449" s="178"/>
      <c r="DW449" s="178"/>
      <c r="DX449" s="178"/>
      <c r="DY449" s="178"/>
      <c r="DZ449" s="178"/>
      <c r="EA449" s="178"/>
      <c r="EB449" s="178"/>
      <c r="EC449" s="178"/>
      <c r="ED449" s="178"/>
      <c r="EE449" s="178"/>
      <c r="EF449" s="178"/>
      <c r="EG449" s="178"/>
      <c r="EH449" s="178"/>
      <c r="EI449" s="178"/>
      <c r="EJ449" s="178"/>
      <c r="EK449" s="178"/>
      <c r="EL449" s="178"/>
      <c r="EM449" s="178"/>
      <c r="EN449" s="178"/>
      <c r="EO449" s="178"/>
      <c r="EP449" s="178"/>
      <c r="EQ449" s="178"/>
      <c r="ER449" s="178"/>
      <c r="ES449" s="178"/>
      <c r="ET449" s="178"/>
      <c r="EU449" s="178"/>
      <c r="EV449" s="178"/>
      <c r="EW449" s="178"/>
      <c r="EX449" s="178"/>
      <c r="EY449" s="178"/>
      <c r="EZ449" s="178"/>
      <c r="FA449" s="178"/>
      <c r="FB449" s="178"/>
      <c r="FC449" s="178"/>
      <c r="FD449" s="178"/>
      <c r="FE449" s="178"/>
      <c r="FF449" s="178"/>
      <c r="FG449" s="178"/>
      <c r="FH449" s="178"/>
      <c r="FI449" s="178"/>
      <c r="FJ449" s="178"/>
      <c r="FK449" s="178"/>
      <c r="FL449" s="178"/>
      <c r="FM449" s="178"/>
      <c r="FN449" s="178"/>
      <c r="FO449" s="178"/>
      <c r="FP449" s="178"/>
      <c r="FQ449" s="178"/>
      <c r="FR449" s="178"/>
      <c r="FS449" s="178"/>
      <c r="FT449" s="178"/>
      <c r="FU449" s="178"/>
      <c r="FV449" s="178"/>
    </row>
    <row r="450" spans="1:178" ht="45" customHeight="1" x14ac:dyDescent="0.25">
      <c r="A450" s="146">
        <v>3762020</v>
      </c>
      <c r="B450" s="145">
        <v>2020</v>
      </c>
      <c r="C450" s="144" t="s">
        <v>345</v>
      </c>
      <c r="D450" s="148" t="s">
        <v>1708</v>
      </c>
      <c r="E450" s="150" t="s">
        <v>137</v>
      </c>
      <c r="F450" s="148" t="s">
        <v>32</v>
      </c>
      <c r="G450" s="149" t="s">
        <v>158</v>
      </c>
      <c r="H450" s="150" t="s">
        <v>476</v>
      </c>
      <c r="I450" s="151" t="s">
        <v>132</v>
      </c>
      <c r="J450" s="152" t="s">
        <v>352</v>
      </c>
      <c r="K450" s="153">
        <v>45</v>
      </c>
      <c r="L450" s="154" t="str">
        <f>IF(ISERROR(VLOOKUP(K450,Eje_Pilar_Prop!$C$2:$E$104,2,FALSE))," ",VLOOKUP(K450,Eje_Pilar_Prop!$C$2:$E$104,2,FALSE))</f>
        <v>Gobernanza e influencia local, regional e internacional</v>
      </c>
      <c r="M450" s="154" t="str">
        <f>IF(ISERROR(VLOOKUP(K450,Eje_Pilar_Prop!$C$2:$E$104,3,FALSE))," ",VLOOKUP(K450,Eje_Pilar_Prop!$C$2:$E$104,3,FALSE))</f>
        <v>Eje Transversal 4 Gobierno Legitimo, Fortalecimiento Local y Eficiencia</v>
      </c>
      <c r="N450" s="155" t="s">
        <v>874</v>
      </c>
      <c r="O450" s="164">
        <v>1014232597</v>
      </c>
      <c r="P450" s="150" t="s">
        <v>1019</v>
      </c>
      <c r="Q450" s="157">
        <v>16800000</v>
      </c>
      <c r="R450" s="158"/>
      <c r="S450" s="159"/>
      <c r="T450" s="160"/>
      <c r="U450" s="157"/>
      <c r="V450" s="161">
        <f t="shared" si="14"/>
        <v>16800000</v>
      </c>
      <c r="W450" s="162">
        <v>9240000</v>
      </c>
      <c r="X450" s="163">
        <v>44092</v>
      </c>
      <c r="Y450" s="163">
        <v>44099</v>
      </c>
      <c r="Z450" s="163">
        <v>44196</v>
      </c>
      <c r="AA450" s="145">
        <v>120</v>
      </c>
      <c r="AB450" s="145"/>
      <c r="AC450" s="145"/>
      <c r="AD450" s="164"/>
      <c r="AE450" s="165"/>
      <c r="AF450" s="163"/>
      <c r="AG450" s="157"/>
      <c r="AH450" s="146"/>
      <c r="AI450" s="146"/>
      <c r="AJ450" s="146" t="s">
        <v>1471</v>
      </c>
      <c r="AK450" s="146"/>
      <c r="AL450" s="166">
        <f t="shared" si="13"/>
        <v>0.55000000000000004</v>
      </c>
      <c r="AM450" s="177">
        <f>IF(SUMPRODUCT((A$14:A450=A450)*(B$14:B450=B450)*(D$14:D450=D450))&gt;1,0,1)</f>
        <v>1</v>
      </c>
      <c r="AN450" s="178"/>
      <c r="AO450" s="178"/>
      <c r="AP450" s="178"/>
      <c r="AQ450" s="178"/>
      <c r="AR450" s="178"/>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c r="CV450" s="178"/>
      <c r="CW450" s="178"/>
      <c r="CX450" s="178"/>
      <c r="CY450" s="178"/>
      <c r="CZ450" s="178"/>
      <c r="DA450" s="178"/>
      <c r="DB450" s="178"/>
      <c r="DC450" s="178"/>
      <c r="DD450" s="178"/>
      <c r="DE450" s="178"/>
      <c r="DF450" s="178"/>
      <c r="DG450" s="178"/>
      <c r="DH450" s="178"/>
      <c r="DI450" s="178"/>
      <c r="DJ450" s="178"/>
      <c r="DK450" s="178"/>
      <c r="DL450" s="178"/>
      <c r="DM450" s="178"/>
      <c r="DN450" s="178"/>
      <c r="DO450" s="178"/>
      <c r="DP450" s="178"/>
      <c r="DQ450" s="178"/>
      <c r="DR450" s="178"/>
      <c r="DS450" s="178"/>
      <c r="DT450" s="178"/>
      <c r="DU450" s="178"/>
      <c r="DV450" s="178"/>
      <c r="DW450" s="178"/>
      <c r="DX450" s="178"/>
      <c r="DY450" s="178"/>
      <c r="DZ450" s="178"/>
      <c r="EA450" s="178"/>
      <c r="EB450" s="178"/>
      <c r="EC450" s="178"/>
      <c r="ED450" s="178"/>
      <c r="EE450" s="178"/>
      <c r="EF450" s="178"/>
      <c r="EG450" s="178"/>
      <c r="EH450" s="178"/>
      <c r="EI450" s="178"/>
      <c r="EJ450" s="178"/>
      <c r="EK450" s="178"/>
      <c r="EL450" s="178"/>
      <c r="EM450" s="178"/>
      <c r="EN450" s="178"/>
      <c r="EO450" s="178"/>
      <c r="EP450" s="178"/>
      <c r="EQ450" s="178"/>
      <c r="ER450" s="178"/>
      <c r="ES450" s="178"/>
      <c r="ET450" s="178"/>
      <c r="EU450" s="178"/>
      <c r="EV450" s="178"/>
      <c r="EW450" s="178"/>
      <c r="EX450" s="178"/>
      <c r="EY450" s="178"/>
      <c r="EZ450" s="178"/>
      <c r="FA450" s="178"/>
      <c r="FB450" s="178"/>
      <c r="FC450" s="178"/>
      <c r="FD450" s="178"/>
      <c r="FE450" s="178"/>
      <c r="FF450" s="178"/>
      <c r="FG450" s="178"/>
      <c r="FH450" s="178"/>
      <c r="FI450" s="178"/>
      <c r="FJ450" s="178"/>
      <c r="FK450" s="178"/>
      <c r="FL450" s="178"/>
      <c r="FM450" s="178"/>
      <c r="FN450" s="178"/>
      <c r="FO450" s="178"/>
      <c r="FP450" s="178"/>
      <c r="FQ450" s="178"/>
      <c r="FR450" s="178"/>
      <c r="FS450" s="178"/>
      <c r="FT450" s="178"/>
      <c r="FU450" s="178"/>
      <c r="FV450" s="178"/>
    </row>
    <row r="451" spans="1:178" ht="45" customHeight="1" x14ac:dyDescent="0.25">
      <c r="A451" s="146">
        <v>3772020</v>
      </c>
      <c r="B451" s="145">
        <v>2020</v>
      </c>
      <c r="C451" s="144" t="s">
        <v>345</v>
      </c>
      <c r="D451" s="148" t="s">
        <v>1709</v>
      </c>
      <c r="E451" s="150" t="s">
        <v>137</v>
      </c>
      <c r="F451" s="148" t="s">
        <v>32</v>
      </c>
      <c r="G451" s="149" t="s">
        <v>158</v>
      </c>
      <c r="H451" s="150" t="s">
        <v>475</v>
      </c>
      <c r="I451" s="151" t="s">
        <v>132</v>
      </c>
      <c r="J451" s="152" t="s">
        <v>352</v>
      </c>
      <c r="K451" s="153">
        <v>45</v>
      </c>
      <c r="L451" s="154" t="str">
        <f>IF(ISERROR(VLOOKUP(K451,Eje_Pilar_Prop!$C$2:$E$104,2,FALSE))," ",VLOOKUP(K451,Eje_Pilar_Prop!$C$2:$E$104,2,FALSE))</f>
        <v>Gobernanza e influencia local, regional e internacional</v>
      </c>
      <c r="M451" s="154" t="str">
        <f>IF(ISERROR(VLOOKUP(K451,Eje_Pilar_Prop!$C$2:$E$104,3,FALSE))," ",VLOOKUP(K451,Eje_Pilar_Prop!$C$2:$E$104,3,FALSE))</f>
        <v>Eje Transversal 4 Gobierno Legitimo, Fortalecimiento Local y Eficiencia</v>
      </c>
      <c r="N451" s="155" t="s">
        <v>874</v>
      </c>
      <c r="O451" s="164">
        <v>1020776342</v>
      </c>
      <c r="P451" s="150" t="s">
        <v>1100</v>
      </c>
      <c r="Q451" s="157">
        <v>22050000</v>
      </c>
      <c r="R451" s="158"/>
      <c r="S451" s="159"/>
      <c r="T451" s="160"/>
      <c r="U451" s="157"/>
      <c r="V451" s="161">
        <f t="shared" si="14"/>
        <v>22050000</v>
      </c>
      <c r="W451" s="162">
        <v>15330000</v>
      </c>
      <c r="X451" s="163">
        <v>44091</v>
      </c>
      <c r="Y451" s="163">
        <v>44092</v>
      </c>
      <c r="Z451" s="163">
        <v>44196</v>
      </c>
      <c r="AA451" s="145">
        <v>105</v>
      </c>
      <c r="AB451" s="145"/>
      <c r="AC451" s="145"/>
      <c r="AD451" s="164"/>
      <c r="AE451" s="165"/>
      <c r="AF451" s="163"/>
      <c r="AG451" s="157"/>
      <c r="AH451" s="146"/>
      <c r="AI451" s="146"/>
      <c r="AJ451" s="146" t="s">
        <v>1471</v>
      </c>
      <c r="AK451" s="146"/>
      <c r="AL451" s="166">
        <f t="shared" si="13"/>
        <v>0.69523809523809521</v>
      </c>
      <c r="AM451" s="177">
        <f>IF(SUMPRODUCT((A$14:A451=A451)*(B$14:B451=B451)*(D$14:D451=D451))&gt;1,0,1)</f>
        <v>1</v>
      </c>
      <c r="AN451" s="178"/>
      <c r="AO451" s="178"/>
      <c r="AP451" s="178"/>
      <c r="AQ451" s="178"/>
      <c r="AR451" s="178"/>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c r="CV451" s="178"/>
      <c r="CW451" s="178"/>
      <c r="CX451" s="178"/>
      <c r="CY451" s="178"/>
      <c r="CZ451" s="178"/>
      <c r="DA451" s="178"/>
      <c r="DB451" s="178"/>
      <c r="DC451" s="178"/>
      <c r="DD451" s="178"/>
      <c r="DE451" s="178"/>
      <c r="DF451" s="178"/>
      <c r="DG451" s="178"/>
      <c r="DH451" s="178"/>
      <c r="DI451" s="178"/>
      <c r="DJ451" s="178"/>
      <c r="DK451" s="178"/>
      <c r="DL451" s="178"/>
      <c r="DM451" s="178"/>
      <c r="DN451" s="178"/>
      <c r="DO451" s="178"/>
      <c r="DP451" s="178"/>
      <c r="DQ451" s="178"/>
      <c r="DR451" s="178"/>
      <c r="DS451" s="178"/>
      <c r="DT451" s="178"/>
      <c r="DU451" s="178"/>
      <c r="DV451" s="178"/>
      <c r="DW451" s="178"/>
      <c r="DX451" s="178"/>
      <c r="DY451" s="178"/>
      <c r="DZ451" s="178"/>
      <c r="EA451" s="178"/>
      <c r="EB451" s="178"/>
      <c r="EC451" s="178"/>
      <c r="ED451" s="178"/>
      <c r="EE451" s="178"/>
      <c r="EF451" s="178"/>
      <c r="EG451" s="178"/>
      <c r="EH451" s="178"/>
      <c r="EI451" s="178"/>
      <c r="EJ451" s="178"/>
      <c r="EK451" s="178"/>
      <c r="EL451" s="178"/>
      <c r="EM451" s="178"/>
      <c r="EN451" s="178"/>
      <c r="EO451" s="178"/>
      <c r="EP451" s="178"/>
      <c r="EQ451" s="178"/>
      <c r="ER451" s="178"/>
      <c r="ES451" s="178"/>
      <c r="ET451" s="178"/>
      <c r="EU451" s="178"/>
      <c r="EV451" s="178"/>
      <c r="EW451" s="178"/>
      <c r="EX451" s="178"/>
      <c r="EY451" s="178"/>
      <c r="EZ451" s="178"/>
      <c r="FA451" s="178"/>
      <c r="FB451" s="178"/>
      <c r="FC451" s="178"/>
      <c r="FD451" s="178"/>
      <c r="FE451" s="178"/>
      <c r="FF451" s="178"/>
      <c r="FG451" s="178"/>
      <c r="FH451" s="178"/>
      <c r="FI451" s="178"/>
      <c r="FJ451" s="178"/>
      <c r="FK451" s="178"/>
      <c r="FL451" s="178"/>
      <c r="FM451" s="178"/>
      <c r="FN451" s="178"/>
      <c r="FO451" s="178"/>
      <c r="FP451" s="178"/>
      <c r="FQ451" s="178"/>
      <c r="FR451" s="178"/>
      <c r="FS451" s="178"/>
      <c r="FT451" s="178"/>
      <c r="FU451" s="178"/>
      <c r="FV451" s="178"/>
    </row>
    <row r="452" spans="1:178" ht="45" customHeight="1" x14ac:dyDescent="0.25">
      <c r="A452" s="146">
        <v>3782020</v>
      </c>
      <c r="B452" s="145">
        <v>2020</v>
      </c>
      <c r="C452" s="144" t="s">
        <v>345</v>
      </c>
      <c r="D452" s="148" t="s">
        <v>1631</v>
      </c>
      <c r="E452" s="150" t="s">
        <v>137</v>
      </c>
      <c r="F452" s="148" t="s">
        <v>32</v>
      </c>
      <c r="G452" s="149" t="s">
        <v>158</v>
      </c>
      <c r="H452" s="150" t="s">
        <v>474</v>
      </c>
      <c r="I452" s="151" t="s">
        <v>132</v>
      </c>
      <c r="J452" s="152" t="s">
        <v>352</v>
      </c>
      <c r="K452" s="153">
        <v>45</v>
      </c>
      <c r="L452" s="154" t="str">
        <f>IF(ISERROR(VLOOKUP(K452,Eje_Pilar_Prop!$C$2:$E$104,2,FALSE))," ",VLOOKUP(K452,Eje_Pilar_Prop!$C$2:$E$104,2,FALSE))</f>
        <v>Gobernanza e influencia local, regional e internacional</v>
      </c>
      <c r="M452" s="154" t="str">
        <f>IF(ISERROR(VLOOKUP(K452,Eje_Pilar_Prop!$C$2:$E$104,3,FALSE))," ",VLOOKUP(K452,Eje_Pilar_Prop!$C$2:$E$104,3,FALSE))</f>
        <v>Eje Transversal 4 Gobierno Legitimo, Fortalecimiento Local y Eficiencia</v>
      </c>
      <c r="N452" s="155" t="s">
        <v>877</v>
      </c>
      <c r="O452" s="164">
        <v>80222951</v>
      </c>
      <c r="P452" s="150" t="s">
        <v>1192</v>
      </c>
      <c r="Q452" s="157">
        <v>11000000</v>
      </c>
      <c r="R452" s="158"/>
      <c r="S452" s="159"/>
      <c r="T452" s="160"/>
      <c r="U452" s="157"/>
      <c r="V452" s="161">
        <f t="shared" si="14"/>
        <v>11000000</v>
      </c>
      <c r="W452" s="162">
        <v>5133333</v>
      </c>
      <c r="X452" s="163">
        <v>44092</v>
      </c>
      <c r="Y452" s="163">
        <v>44095</v>
      </c>
      <c r="Z452" s="163">
        <v>44196</v>
      </c>
      <c r="AA452" s="145">
        <v>150</v>
      </c>
      <c r="AB452" s="145"/>
      <c r="AC452" s="145"/>
      <c r="AD452" s="164"/>
      <c r="AE452" s="165"/>
      <c r="AF452" s="163"/>
      <c r="AG452" s="157"/>
      <c r="AH452" s="146"/>
      <c r="AI452" s="146"/>
      <c r="AJ452" s="146" t="s">
        <v>1471</v>
      </c>
      <c r="AK452" s="146"/>
      <c r="AL452" s="166">
        <f t="shared" si="13"/>
        <v>0.46666663636363637</v>
      </c>
      <c r="AM452" s="177">
        <f>IF(SUMPRODUCT((A$14:A452=A452)*(B$14:B452=B452)*(D$14:D452=D452))&gt;1,0,1)</f>
        <v>1</v>
      </c>
      <c r="AN452" s="178"/>
      <c r="AO452" s="178"/>
      <c r="AP452" s="178"/>
      <c r="AQ452" s="178"/>
      <c r="AR452" s="178"/>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c r="CV452" s="178"/>
      <c r="CW452" s="178"/>
      <c r="CX452" s="178"/>
      <c r="CY452" s="178"/>
      <c r="CZ452" s="178"/>
      <c r="DA452" s="178"/>
      <c r="DB452" s="178"/>
      <c r="DC452" s="178"/>
      <c r="DD452" s="178"/>
      <c r="DE452" s="178"/>
      <c r="DF452" s="178"/>
      <c r="DG452" s="178"/>
      <c r="DH452" s="178"/>
      <c r="DI452" s="178"/>
      <c r="DJ452" s="178"/>
      <c r="DK452" s="178"/>
      <c r="DL452" s="178"/>
      <c r="DM452" s="178"/>
      <c r="DN452" s="178"/>
      <c r="DO452" s="178"/>
      <c r="DP452" s="178"/>
      <c r="DQ452" s="178"/>
      <c r="DR452" s="178"/>
      <c r="DS452" s="178"/>
      <c r="DT452" s="178"/>
      <c r="DU452" s="178"/>
      <c r="DV452" s="178"/>
      <c r="DW452" s="178"/>
      <c r="DX452" s="178"/>
      <c r="DY452" s="178"/>
      <c r="DZ452" s="178"/>
      <c r="EA452" s="178"/>
      <c r="EB452" s="178"/>
      <c r="EC452" s="178"/>
      <c r="ED452" s="178"/>
      <c r="EE452" s="178"/>
      <c r="EF452" s="178"/>
      <c r="EG452" s="178"/>
      <c r="EH452" s="178"/>
      <c r="EI452" s="178"/>
      <c r="EJ452" s="178"/>
      <c r="EK452" s="178"/>
      <c r="EL452" s="178"/>
      <c r="EM452" s="178"/>
      <c r="EN452" s="178"/>
      <c r="EO452" s="178"/>
      <c r="EP452" s="178"/>
      <c r="EQ452" s="178"/>
      <c r="ER452" s="178"/>
      <c r="ES452" s="178"/>
      <c r="ET452" s="178"/>
      <c r="EU452" s="178"/>
      <c r="EV452" s="178"/>
      <c r="EW452" s="178"/>
      <c r="EX452" s="178"/>
      <c r="EY452" s="178"/>
      <c r="EZ452" s="178"/>
      <c r="FA452" s="178"/>
      <c r="FB452" s="178"/>
      <c r="FC452" s="178"/>
      <c r="FD452" s="178"/>
      <c r="FE452" s="178"/>
      <c r="FF452" s="178"/>
      <c r="FG452" s="178"/>
      <c r="FH452" s="178"/>
      <c r="FI452" s="178"/>
      <c r="FJ452" s="178"/>
      <c r="FK452" s="178"/>
      <c r="FL452" s="178"/>
      <c r="FM452" s="178"/>
      <c r="FN452" s="178"/>
      <c r="FO452" s="178"/>
      <c r="FP452" s="178"/>
      <c r="FQ452" s="178"/>
      <c r="FR452" s="178"/>
      <c r="FS452" s="178"/>
      <c r="FT452" s="178"/>
      <c r="FU452" s="178"/>
      <c r="FV452" s="178"/>
    </row>
    <row r="453" spans="1:178" ht="45" customHeight="1" x14ac:dyDescent="0.25">
      <c r="A453" s="146">
        <v>3792020</v>
      </c>
      <c r="B453" s="145">
        <v>2020</v>
      </c>
      <c r="C453" s="144" t="s">
        <v>345</v>
      </c>
      <c r="D453" s="148" t="s">
        <v>1710</v>
      </c>
      <c r="E453" s="150" t="s">
        <v>137</v>
      </c>
      <c r="F453" s="148" t="s">
        <v>32</v>
      </c>
      <c r="G453" s="149" t="s">
        <v>158</v>
      </c>
      <c r="H453" s="150" t="s">
        <v>473</v>
      </c>
      <c r="I453" s="151" t="s">
        <v>132</v>
      </c>
      <c r="J453" s="152" t="s">
        <v>352</v>
      </c>
      <c r="K453" s="153">
        <v>45</v>
      </c>
      <c r="L453" s="154" t="str">
        <f>IF(ISERROR(VLOOKUP(K453,Eje_Pilar_Prop!$C$2:$E$104,2,FALSE))," ",VLOOKUP(K453,Eje_Pilar_Prop!$C$2:$E$104,2,FALSE))</f>
        <v>Gobernanza e influencia local, regional e internacional</v>
      </c>
      <c r="M453" s="154" t="str">
        <f>IF(ISERROR(VLOOKUP(K453,Eje_Pilar_Prop!$C$2:$E$104,3,FALSE))," ",VLOOKUP(K453,Eje_Pilar_Prop!$C$2:$E$104,3,FALSE))</f>
        <v>Eje Transversal 4 Gobierno Legitimo, Fortalecimiento Local y Eficiencia</v>
      </c>
      <c r="N453" s="155" t="s">
        <v>874</v>
      </c>
      <c r="O453" s="164">
        <v>79049993</v>
      </c>
      <c r="P453" s="150" t="s">
        <v>1115</v>
      </c>
      <c r="Q453" s="157">
        <v>9900000</v>
      </c>
      <c r="R453" s="158">
        <v>1</v>
      </c>
      <c r="S453" s="159">
        <v>-586667</v>
      </c>
      <c r="T453" s="160"/>
      <c r="U453" s="157"/>
      <c r="V453" s="161">
        <f t="shared" si="14"/>
        <v>9313333</v>
      </c>
      <c r="W453" s="162">
        <v>4400000</v>
      </c>
      <c r="X453" s="163">
        <v>44092</v>
      </c>
      <c r="Y453" s="163">
        <v>44097</v>
      </c>
      <c r="Z453" s="163">
        <v>44227</v>
      </c>
      <c r="AA453" s="145">
        <v>135</v>
      </c>
      <c r="AB453" s="145">
        <v>1</v>
      </c>
      <c r="AC453" s="145">
        <v>30</v>
      </c>
      <c r="AD453" s="164"/>
      <c r="AE453" s="165"/>
      <c r="AF453" s="163"/>
      <c r="AG453" s="157"/>
      <c r="AH453" s="146"/>
      <c r="AI453" s="146" t="s">
        <v>1471</v>
      </c>
      <c r="AJ453" s="146"/>
      <c r="AK453" s="146"/>
      <c r="AL453" s="166">
        <f t="shared" si="13"/>
        <v>0.47244096179101508</v>
      </c>
      <c r="AM453" s="177">
        <f>IF(SUMPRODUCT((A$14:A453=A453)*(B$14:B453=B453)*(D$14:D453=D453))&gt;1,0,1)</f>
        <v>1</v>
      </c>
      <c r="AN453" s="178"/>
      <c r="AO453" s="178"/>
      <c r="AP453" s="178"/>
      <c r="AQ453" s="178"/>
      <c r="AR453" s="178"/>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c r="CV453" s="178"/>
      <c r="CW453" s="178"/>
      <c r="CX453" s="178"/>
      <c r="CY453" s="178"/>
      <c r="CZ453" s="178"/>
      <c r="DA453" s="178"/>
      <c r="DB453" s="178"/>
      <c r="DC453" s="178"/>
      <c r="DD453" s="178"/>
      <c r="DE453" s="178"/>
      <c r="DF453" s="178"/>
      <c r="DG453" s="178"/>
      <c r="DH453" s="178"/>
      <c r="DI453" s="178"/>
      <c r="DJ453" s="178"/>
      <c r="DK453" s="178"/>
      <c r="DL453" s="178"/>
      <c r="DM453" s="178"/>
      <c r="DN453" s="178"/>
      <c r="DO453" s="178"/>
      <c r="DP453" s="178"/>
      <c r="DQ453" s="178"/>
      <c r="DR453" s="178"/>
      <c r="DS453" s="178"/>
      <c r="DT453" s="178"/>
      <c r="DU453" s="178"/>
      <c r="DV453" s="178"/>
      <c r="DW453" s="178"/>
      <c r="DX453" s="178"/>
      <c r="DY453" s="178"/>
      <c r="DZ453" s="178"/>
      <c r="EA453" s="178"/>
      <c r="EB453" s="178"/>
      <c r="EC453" s="178"/>
      <c r="ED453" s="178"/>
      <c r="EE453" s="178"/>
      <c r="EF453" s="178"/>
      <c r="EG453" s="178"/>
      <c r="EH453" s="178"/>
      <c r="EI453" s="178"/>
      <c r="EJ453" s="178"/>
      <c r="EK453" s="178"/>
      <c r="EL453" s="178"/>
      <c r="EM453" s="178"/>
      <c r="EN453" s="178"/>
      <c r="EO453" s="178"/>
      <c r="EP453" s="178"/>
      <c r="EQ453" s="178"/>
      <c r="ER453" s="178"/>
      <c r="ES453" s="178"/>
      <c r="ET453" s="178"/>
      <c r="EU453" s="178"/>
      <c r="EV453" s="178"/>
      <c r="EW453" s="178"/>
      <c r="EX453" s="178"/>
      <c r="EY453" s="178"/>
      <c r="EZ453" s="178"/>
      <c r="FA453" s="178"/>
      <c r="FB453" s="178"/>
      <c r="FC453" s="178"/>
      <c r="FD453" s="178"/>
      <c r="FE453" s="178"/>
      <c r="FF453" s="178"/>
      <c r="FG453" s="178"/>
      <c r="FH453" s="178"/>
      <c r="FI453" s="178"/>
      <c r="FJ453" s="178"/>
      <c r="FK453" s="178"/>
      <c r="FL453" s="178"/>
      <c r="FM453" s="178"/>
      <c r="FN453" s="178"/>
      <c r="FO453" s="178"/>
      <c r="FP453" s="178"/>
      <c r="FQ453" s="178"/>
      <c r="FR453" s="178"/>
      <c r="FS453" s="178"/>
      <c r="FT453" s="178"/>
      <c r="FU453" s="178"/>
      <c r="FV453" s="178"/>
    </row>
    <row r="454" spans="1:178" ht="45" customHeight="1" x14ac:dyDescent="0.25">
      <c r="A454" s="146">
        <v>3802020</v>
      </c>
      <c r="B454" s="145">
        <v>2020</v>
      </c>
      <c r="C454" s="144" t="s">
        <v>345</v>
      </c>
      <c r="D454" s="148" t="s">
        <v>1637</v>
      </c>
      <c r="E454" s="150" t="s">
        <v>137</v>
      </c>
      <c r="F454" s="148" t="s">
        <v>32</v>
      </c>
      <c r="G454" s="149" t="s">
        <v>158</v>
      </c>
      <c r="H454" s="150" t="s">
        <v>472</v>
      </c>
      <c r="I454" s="151" t="s">
        <v>132</v>
      </c>
      <c r="J454" s="152" t="s">
        <v>352</v>
      </c>
      <c r="K454" s="153">
        <v>45</v>
      </c>
      <c r="L454" s="154" t="str">
        <f>IF(ISERROR(VLOOKUP(K454,Eje_Pilar_Prop!$C$2:$E$104,2,FALSE))," ",VLOOKUP(K454,Eje_Pilar_Prop!$C$2:$E$104,2,FALSE))</f>
        <v>Gobernanza e influencia local, regional e internacional</v>
      </c>
      <c r="M454" s="154" t="str">
        <f>IF(ISERROR(VLOOKUP(K454,Eje_Pilar_Prop!$C$2:$E$104,3,FALSE))," ",VLOOKUP(K454,Eje_Pilar_Prop!$C$2:$E$104,3,FALSE))</f>
        <v>Eje Transversal 4 Gobierno Legitimo, Fortalecimiento Local y Eficiencia</v>
      </c>
      <c r="N454" s="155" t="s">
        <v>874</v>
      </c>
      <c r="O454" s="164">
        <v>1019104134</v>
      </c>
      <c r="P454" s="150" t="s">
        <v>1079</v>
      </c>
      <c r="Q454" s="157">
        <v>11000000</v>
      </c>
      <c r="R454" s="158"/>
      <c r="S454" s="159"/>
      <c r="T454" s="160"/>
      <c r="U454" s="157"/>
      <c r="V454" s="161">
        <f t="shared" si="14"/>
        <v>11000000</v>
      </c>
      <c r="W454" s="162">
        <v>5133333</v>
      </c>
      <c r="X454" s="163">
        <v>44064</v>
      </c>
      <c r="Y454" s="163">
        <v>44092</v>
      </c>
      <c r="Z454" s="163">
        <v>44227</v>
      </c>
      <c r="AA454" s="145">
        <v>150</v>
      </c>
      <c r="AB454" s="145">
        <v>1</v>
      </c>
      <c r="AC454" s="145">
        <v>30</v>
      </c>
      <c r="AD454" s="164"/>
      <c r="AE454" s="165"/>
      <c r="AF454" s="163"/>
      <c r="AG454" s="157"/>
      <c r="AH454" s="146"/>
      <c r="AI454" s="146" t="s">
        <v>1471</v>
      </c>
      <c r="AJ454" s="146"/>
      <c r="AK454" s="146"/>
      <c r="AL454" s="166">
        <f t="shared" si="13"/>
        <v>0.46666663636363637</v>
      </c>
      <c r="AM454" s="177">
        <f>IF(SUMPRODUCT((A$14:A454=A454)*(B$14:B454=B454)*(D$14:D454=D454))&gt;1,0,1)</f>
        <v>1</v>
      </c>
      <c r="AN454" s="178"/>
      <c r="AO454" s="178"/>
      <c r="AP454" s="178"/>
      <c r="AQ454" s="178"/>
      <c r="AR454" s="178"/>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c r="CV454" s="178"/>
      <c r="CW454" s="178"/>
      <c r="CX454" s="178"/>
      <c r="CY454" s="178"/>
      <c r="CZ454" s="178"/>
      <c r="DA454" s="178"/>
      <c r="DB454" s="178"/>
      <c r="DC454" s="178"/>
      <c r="DD454" s="178"/>
      <c r="DE454" s="178"/>
      <c r="DF454" s="178"/>
      <c r="DG454" s="178"/>
      <c r="DH454" s="178"/>
      <c r="DI454" s="178"/>
      <c r="DJ454" s="178"/>
      <c r="DK454" s="178"/>
      <c r="DL454" s="178"/>
      <c r="DM454" s="178"/>
      <c r="DN454" s="178"/>
      <c r="DO454" s="178"/>
      <c r="DP454" s="178"/>
      <c r="DQ454" s="178"/>
      <c r="DR454" s="178"/>
      <c r="DS454" s="178"/>
      <c r="DT454" s="178"/>
      <c r="DU454" s="178"/>
      <c r="DV454" s="178"/>
      <c r="DW454" s="178"/>
      <c r="DX454" s="178"/>
      <c r="DY454" s="178"/>
      <c r="DZ454" s="178"/>
      <c r="EA454" s="178"/>
      <c r="EB454" s="178"/>
      <c r="EC454" s="178"/>
      <c r="ED454" s="178"/>
      <c r="EE454" s="178"/>
      <c r="EF454" s="178"/>
      <c r="EG454" s="178"/>
      <c r="EH454" s="178"/>
      <c r="EI454" s="178"/>
      <c r="EJ454" s="178"/>
      <c r="EK454" s="178"/>
      <c r="EL454" s="178"/>
      <c r="EM454" s="178"/>
      <c r="EN454" s="178"/>
      <c r="EO454" s="178"/>
      <c r="EP454" s="178"/>
      <c r="EQ454" s="178"/>
      <c r="ER454" s="178"/>
      <c r="ES454" s="178"/>
      <c r="ET454" s="178"/>
      <c r="EU454" s="178"/>
      <c r="EV454" s="178"/>
      <c r="EW454" s="178"/>
      <c r="EX454" s="178"/>
      <c r="EY454" s="178"/>
      <c r="EZ454" s="178"/>
      <c r="FA454" s="178"/>
      <c r="FB454" s="178"/>
      <c r="FC454" s="178"/>
      <c r="FD454" s="178"/>
      <c r="FE454" s="178"/>
      <c r="FF454" s="178"/>
      <c r="FG454" s="178"/>
      <c r="FH454" s="178"/>
      <c r="FI454" s="178"/>
      <c r="FJ454" s="178"/>
      <c r="FK454" s="178"/>
      <c r="FL454" s="178"/>
      <c r="FM454" s="178"/>
      <c r="FN454" s="178"/>
      <c r="FO454" s="178"/>
      <c r="FP454" s="178"/>
      <c r="FQ454" s="178"/>
      <c r="FR454" s="178"/>
      <c r="FS454" s="178"/>
      <c r="FT454" s="178"/>
      <c r="FU454" s="178"/>
      <c r="FV454" s="178"/>
    </row>
    <row r="455" spans="1:178" ht="45" customHeight="1" x14ac:dyDescent="0.25">
      <c r="A455" s="146">
        <v>3812020</v>
      </c>
      <c r="B455" s="145">
        <v>2020</v>
      </c>
      <c r="C455" s="144" t="s">
        <v>345</v>
      </c>
      <c r="D455" s="148" t="s">
        <v>1711</v>
      </c>
      <c r="E455" s="150" t="s">
        <v>137</v>
      </c>
      <c r="F455" s="148" t="s">
        <v>32</v>
      </c>
      <c r="G455" s="149" t="s">
        <v>158</v>
      </c>
      <c r="H455" s="150" t="s">
        <v>471</v>
      </c>
      <c r="I455" s="151" t="s">
        <v>132</v>
      </c>
      <c r="J455" s="152" t="s">
        <v>352</v>
      </c>
      <c r="K455" s="153">
        <v>45</v>
      </c>
      <c r="L455" s="154" t="str">
        <f>IF(ISERROR(VLOOKUP(K455,Eje_Pilar_Prop!$C$2:$E$104,2,FALSE))," ",VLOOKUP(K455,Eje_Pilar_Prop!$C$2:$E$104,2,FALSE))</f>
        <v>Gobernanza e influencia local, regional e internacional</v>
      </c>
      <c r="M455" s="154" t="str">
        <f>IF(ISERROR(VLOOKUP(K455,Eje_Pilar_Prop!$C$2:$E$104,3,FALSE))," ",VLOOKUP(K455,Eje_Pilar_Prop!$C$2:$E$104,3,FALSE))</f>
        <v>Eje Transversal 4 Gobierno Legitimo, Fortalecimiento Local y Eficiencia</v>
      </c>
      <c r="N455" s="155" t="s">
        <v>874</v>
      </c>
      <c r="O455" s="164">
        <v>1053777240</v>
      </c>
      <c r="P455" s="150" t="s">
        <v>1193</v>
      </c>
      <c r="Q455" s="157">
        <v>26145000</v>
      </c>
      <c r="R455" s="158"/>
      <c r="S455" s="159"/>
      <c r="T455" s="160"/>
      <c r="U455" s="157"/>
      <c r="V455" s="161">
        <f t="shared" si="14"/>
        <v>26145000</v>
      </c>
      <c r="W455" s="162">
        <v>10707000</v>
      </c>
      <c r="X455" s="163">
        <v>44092</v>
      </c>
      <c r="Y455" s="163">
        <v>44095</v>
      </c>
      <c r="Z455" s="163">
        <v>44139</v>
      </c>
      <c r="AA455" s="145">
        <v>105</v>
      </c>
      <c r="AB455" s="145"/>
      <c r="AC455" s="145"/>
      <c r="AD455" s="164"/>
      <c r="AE455" s="165"/>
      <c r="AF455" s="163"/>
      <c r="AG455" s="157"/>
      <c r="AH455" s="146"/>
      <c r="AI455" s="146"/>
      <c r="AJ455" s="146" t="s">
        <v>1471</v>
      </c>
      <c r="AK455" s="146"/>
      <c r="AL455" s="166">
        <f t="shared" si="13"/>
        <v>0.40952380952380951</v>
      </c>
      <c r="AM455" s="177">
        <f>IF(SUMPRODUCT((A$14:A455=A455)*(B$14:B455=B455)*(D$14:D455=D455))&gt;1,0,1)</f>
        <v>1</v>
      </c>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78"/>
      <c r="CW455" s="178"/>
      <c r="CX455" s="178"/>
      <c r="CY455" s="178"/>
      <c r="CZ455" s="178"/>
      <c r="DA455" s="178"/>
      <c r="DB455" s="178"/>
      <c r="DC455" s="178"/>
      <c r="DD455" s="178"/>
      <c r="DE455" s="178"/>
      <c r="DF455" s="178"/>
      <c r="DG455" s="178"/>
      <c r="DH455" s="178"/>
      <c r="DI455" s="178"/>
      <c r="DJ455" s="178"/>
      <c r="DK455" s="178"/>
      <c r="DL455" s="178"/>
      <c r="DM455" s="178"/>
      <c r="DN455" s="178"/>
      <c r="DO455" s="178"/>
      <c r="DP455" s="178"/>
      <c r="DQ455" s="178"/>
      <c r="DR455" s="178"/>
      <c r="DS455" s="178"/>
      <c r="DT455" s="178"/>
      <c r="DU455" s="178"/>
      <c r="DV455" s="178"/>
      <c r="DW455" s="178"/>
      <c r="DX455" s="178"/>
      <c r="DY455" s="178"/>
      <c r="DZ455" s="178"/>
      <c r="EA455" s="178"/>
      <c r="EB455" s="178"/>
      <c r="EC455" s="178"/>
      <c r="ED455" s="178"/>
      <c r="EE455" s="178"/>
      <c r="EF455" s="178"/>
      <c r="EG455" s="178"/>
      <c r="EH455" s="178"/>
      <c r="EI455" s="178"/>
      <c r="EJ455" s="178"/>
      <c r="EK455" s="178"/>
      <c r="EL455" s="178"/>
      <c r="EM455" s="178"/>
      <c r="EN455" s="178"/>
      <c r="EO455" s="178"/>
      <c r="EP455" s="178"/>
      <c r="EQ455" s="178"/>
      <c r="ER455" s="178"/>
      <c r="ES455" s="178"/>
      <c r="ET455" s="178"/>
      <c r="EU455" s="178"/>
      <c r="EV455" s="178"/>
      <c r="EW455" s="178"/>
      <c r="EX455" s="178"/>
      <c r="EY455" s="178"/>
      <c r="EZ455" s="178"/>
      <c r="FA455" s="178"/>
      <c r="FB455" s="178"/>
      <c r="FC455" s="178"/>
      <c r="FD455" s="178"/>
      <c r="FE455" s="178"/>
      <c r="FF455" s="178"/>
      <c r="FG455" s="178"/>
      <c r="FH455" s="178"/>
      <c r="FI455" s="178"/>
      <c r="FJ455" s="178"/>
      <c r="FK455" s="178"/>
      <c r="FL455" s="178"/>
      <c r="FM455" s="178"/>
      <c r="FN455" s="178"/>
      <c r="FO455" s="178"/>
      <c r="FP455" s="178"/>
      <c r="FQ455" s="178"/>
      <c r="FR455" s="178"/>
      <c r="FS455" s="178"/>
      <c r="FT455" s="178"/>
      <c r="FU455" s="178"/>
      <c r="FV455" s="178"/>
    </row>
    <row r="456" spans="1:178" ht="45" customHeight="1" x14ac:dyDescent="0.25">
      <c r="A456" s="146">
        <v>3822020</v>
      </c>
      <c r="B456" s="145">
        <v>2020</v>
      </c>
      <c r="C456" s="144" t="s">
        <v>345</v>
      </c>
      <c r="D456" s="148" t="s">
        <v>1712</v>
      </c>
      <c r="E456" s="150" t="s">
        <v>137</v>
      </c>
      <c r="F456" s="148" t="s">
        <v>32</v>
      </c>
      <c r="G456" s="149" t="s">
        <v>158</v>
      </c>
      <c r="H456" s="150" t="s">
        <v>470</v>
      </c>
      <c r="I456" s="151" t="s">
        <v>132</v>
      </c>
      <c r="J456" s="152" t="s">
        <v>352</v>
      </c>
      <c r="K456" s="153">
        <v>3</v>
      </c>
      <c r="L456" s="154" t="str">
        <f>IF(ISERROR(VLOOKUP(K456,Eje_Pilar_Prop!$C$2:$E$104,2,FALSE))," ",VLOOKUP(K456,Eje_Pilar_Prop!$C$2:$E$104,2,FALSE))</f>
        <v>Igualdad y autonomía para una Bogotá incluyente</v>
      </c>
      <c r="M456" s="154" t="str">
        <f>IF(ISERROR(VLOOKUP(K456,Eje_Pilar_Prop!$C$2:$E$104,3,FALSE))," ",VLOOKUP(K456,Eje_Pilar_Prop!$C$2:$E$104,3,FALSE))</f>
        <v>Pilar 1 Igualdad de Calidad de Vida</v>
      </c>
      <c r="N456" s="155" t="s">
        <v>875</v>
      </c>
      <c r="O456" s="164">
        <v>52582380</v>
      </c>
      <c r="P456" s="150" t="s">
        <v>1102</v>
      </c>
      <c r="Q456" s="157">
        <v>18900000</v>
      </c>
      <c r="R456" s="158"/>
      <c r="S456" s="159"/>
      <c r="T456" s="160"/>
      <c r="U456" s="157"/>
      <c r="V456" s="161">
        <f t="shared" si="14"/>
        <v>18900000</v>
      </c>
      <c r="W456" s="162">
        <v>9380000</v>
      </c>
      <c r="X456" s="163">
        <v>44096</v>
      </c>
      <c r="Y456" s="163">
        <v>44098</v>
      </c>
      <c r="Z456" s="163">
        <v>44196</v>
      </c>
      <c r="AA456" s="145">
        <v>135</v>
      </c>
      <c r="AB456" s="145"/>
      <c r="AC456" s="145"/>
      <c r="AD456" s="164"/>
      <c r="AE456" s="165"/>
      <c r="AF456" s="163"/>
      <c r="AG456" s="157"/>
      <c r="AH456" s="146"/>
      <c r="AI456" s="146"/>
      <c r="AJ456" s="146" t="s">
        <v>1471</v>
      </c>
      <c r="AK456" s="146"/>
      <c r="AL456" s="166">
        <f t="shared" si="13"/>
        <v>0.49629629629629629</v>
      </c>
      <c r="AM456" s="177">
        <f>IF(SUMPRODUCT((A$14:A456=A456)*(B$14:B456=B456)*(D$14:D456=D456))&gt;1,0,1)</f>
        <v>1</v>
      </c>
      <c r="AN456" s="178"/>
      <c r="AO456" s="178"/>
      <c r="AP456" s="178"/>
      <c r="AQ456" s="178"/>
      <c r="AR456" s="178"/>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c r="CV456" s="178"/>
      <c r="CW456" s="178"/>
      <c r="CX456" s="178"/>
      <c r="CY456" s="178"/>
      <c r="CZ456" s="178"/>
      <c r="DA456" s="178"/>
      <c r="DB456" s="178"/>
      <c r="DC456" s="178"/>
      <c r="DD456" s="178"/>
      <c r="DE456" s="178"/>
      <c r="DF456" s="178"/>
      <c r="DG456" s="178"/>
      <c r="DH456" s="178"/>
      <c r="DI456" s="178"/>
      <c r="DJ456" s="178"/>
      <c r="DK456" s="178"/>
      <c r="DL456" s="178"/>
      <c r="DM456" s="178"/>
      <c r="DN456" s="178"/>
      <c r="DO456" s="178"/>
      <c r="DP456" s="178"/>
      <c r="DQ456" s="178"/>
      <c r="DR456" s="178"/>
      <c r="DS456" s="178"/>
      <c r="DT456" s="178"/>
      <c r="DU456" s="178"/>
      <c r="DV456" s="178"/>
      <c r="DW456" s="178"/>
      <c r="DX456" s="178"/>
      <c r="DY456" s="178"/>
      <c r="DZ456" s="178"/>
      <c r="EA456" s="178"/>
      <c r="EB456" s="178"/>
      <c r="EC456" s="178"/>
      <c r="ED456" s="178"/>
      <c r="EE456" s="178"/>
      <c r="EF456" s="178"/>
      <c r="EG456" s="178"/>
      <c r="EH456" s="178"/>
      <c r="EI456" s="178"/>
      <c r="EJ456" s="178"/>
      <c r="EK456" s="178"/>
      <c r="EL456" s="178"/>
      <c r="EM456" s="178"/>
      <c r="EN456" s="178"/>
      <c r="EO456" s="178"/>
      <c r="EP456" s="178"/>
      <c r="EQ456" s="178"/>
      <c r="ER456" s="178"/>
      <c r="ES456" s="178"/>
      <c r="ET456" s="178"/>
      <c r="EU456" s="178"/>
      <c r="EV456" s="178"/>
      <c r="EW456" s="178"/>
      <c r="EX456" s="178"/>
      <c r="EY456" s="178"/>
      <c r="EZ456" s="178"/>
      <c r="FA456" s="178"/>
      <c r="FB456" s="178"/>
      <c r="FC456" s="178"/>
      <c r="FD456" s="178"/>
      <c r="FE456" s="178"/>
      <c r="FF456" s="178"/>
      <c r="FG456" s="178"/>
      <c r="FH456" s="178"/>
      <c r="FI456" s="178"/>
      <c r="FJ456" s="178"/>
      <c r="FK456" s="178"/>
      <c r="FL456" s="178"/>
      <c r="FM456" s="178"/>
      <c r="FN456" s="178"/>
      <c r="FO456" s="178"/>
      <c r="FP456" s="178"/>
      <c r="FQ456" s="178"/>
      <c r="FR456" s="178"/>
      <c r="FS456" s="178"/>
      <c r="FT456" s="178"/>
      <c r="FU456" s="178"/>
      <c r="FV456" s="178"/>
    </row>
    <row r="457" spans="1:178" ht="45" customHeight="1" x14ac:dyDescent="0.25">
      <c r="A457" s="146">
        <v>3832020</v>
      </c>
      <c r="B457" s="145">
        <v>2020</v>
      </c>
      <c r="C457" s="144" t="s">
        <v>345</v>
      </c>
      <c r="D457" s="148" t="s">
        <v>1712</v>
      </c>
      <c r="E457" s="150" t="s">
        <v>137</v>
      </c>
      <c r="F457" s="148" t="s">
        <v>32</v>
      </c>
      <c r="G457" s="149" t="s">
        <v>158</v>
      </c>
      <c r="H457" s="150" t="s">
        <v>469</v>
      </c>
      <c r="I457" s="151" t="s">
        <v>132</v>
      </c>
      <c r="J457" s="152" t="s">
        <v>352</v>
      </c>
      <c r="K457" s="153">
        <v>3</v>
      </c>
      <c r="L457" s="154" t="str">
        <f>IF(ISERROR(VLOOKUP(K457,Eje_Pilar_Prop!$C$2:$E$104,2,FALSE))," ",VLOOKUP(K457,Eje_Pilar_Prop!$C$2:$E$104,2,FALSE))</f>
        <v>Igualdad y autonomía para una Bogotá incluyente</v>
      </c>
      <c r="M457" s="154" t="str">
        <f>IF(ISERROR(VLOOKUP(K457,Eje_Pilar_Prop!$C$2:$E$104,3,FALSE))," ",VLOOKUP(K457,Eje_Pilar_Prop!$C$2:$E$104,3,FALSE))</f>
        <v>Pilar 1 Igualdad de Calidad de Vida</v>
      </c>
      <c r="N457" s="155" t="s">
        <v>875</v>
      </c>
      <c r="O457" s="164">
        <v>52413751</v>
      </c>
      <c r="P457" s="150" t="s">
        <v>1106</v>
      </c>
      <c r="Q457" s="157">
        <v>18900000</v>
      </c>
      <c r="R457" s="158"/>
      <c r="S457" s="159"/>
      <c r="T457" s="160"/>
      <c r="U457" s="157"/>
      <c r="V457" s="161">
        <f t="shared" si="14"/>
        <v>18900000</v>
      </c>
      <c r="W457" s="162">
        <v>9380000</v>
      </c>
      <c r="X457" s="163">
        <v>44097</v>
      </c>
      <c r="Y457" s="163">
        <v>44098</v>
      </c>
      <c r="Z457" s="163">
        <v>44196</v>
      </c>
      <c r="AA457" s="145">
        <v>135</v>
      </c>
      <c r="AB457" s="145"/>
      <c r="AC457" s="145"/>
      <c r="AD457" s="164"/>
      <c r="AE457" s="165"/>
      <c r="AF457" s="163"/>
      <c r="AG457" s="157"/>
      <c r="AH457" s="146"/>
      <c r="AI457" s="146"/>
      <c r="AJ457" s="146" t="s">
        <v>1471</v>
      </c>
      <c r="AK457" s="146"/>
      <c r="AL457" s="166">
        <f t="shared" si="13"/>
        <v>0.49629629629629629</v>
      </c>
      <c r="AM457" s="177">
        <f>IF(SUMPRODUCT((A$14:A457=A457)*(B$14:B457=B457)*(D$14:D457=D457))&gt;1,0,1)</f>
        <v>1</v>
      </c>
      <c r="AN457" s="178"/>
      <c r="AO457" s="178"/>
      <c r="AP457" s="178"/>
      <c r="AQ457" s="178"/>
      <c r="AR457" s="178"/>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c r="CV457" s="178"/>
      <c r="CW457" s="178"/>
      <c r="CX457" s="178"/>
      <c r="CY457" s="178"/>
      <c r="CZ457" s="178"/>
      <c r="DA457" s="178"/>
      <c r="DB457" s="178"/>
      <c r="DC457" s="178"/>
      <c r="DD457" s="178"/>
      <c r="DE457" s="178"/>
      <c r="DF457" s="178"/>
      <c r="DG457" s="178"/>
      <c r="DH457" s="178"/>
      <c r="DI457" s="178"/>
      <c r="DJ457" s="178"/>
      <c r="DK457" s="178"/>
      <c r="DL457" s="178"/>
      <c r="DM457" s="178"/>
      <c r="DN457" s="178"/>
      <c r="DO457" s="178"/>
      <c r="DP457" s="178"/>
      <c r="DQ457" s="178"/>
      <c r="DR457" s="178"/>
      <c r="DS457" s="178"/>
      <c r="DT457" s="178"/>
      <c r="DU457" s="178"/>
      <c r="DV457" s="178"/>
      <c r="DW457" s="178"/>
      <c r="DX457" s="178"/>
      <c r="DY457" s="178"/>
      <c r="DZ457" s="178"/>
      <c r="EA457" s="178"/>
      <c r="EB457" s="178"/>
      <c r="EC457" s="178"/>
      <c r="ED457" s="178"/>
      <c r="EE457" s="178"/>
      <c r="EF457" s="178"/>
      <c r="EG457" s="178"/>
      <c r="EH457" s="178"/>
      <c r="EI457" s="178"/>
      <c r="EJ457" s="178"/>
      <c r="EK457" s="178"/>
      <c r="EL457" s="178"/>
      <c r="EM457" s="178"/>
      <c r="EN457" s="178"/>
      <c r="EO457" s="178"/>
      <c r="EP457" s="178"/>
      <c r="EQ457" s="178"/>
      <c r="ER457" s="178"/>
      <c r="ES457" s="178"/>
      <c r="ET457" s="178"/>
      <c r="EU457" s="178"/>
      <c r="EV457" s="178"/>
      <c r="EW457" s="178"/>
      <c r="EX457" s="178"/>
      <c r="EY457" s="178"/>
      <c r="EZ457" s="178"/>
      <c r="FA457" s="178"/>
      <c r="FB457" s="178"/>
      <c r="FC457" s="178"/>
      <c r="FD457" s="178"/>
      <c r="FE457" s="178"/>
      <c r="FF457" s="178"/>
      <c r="FG457" s="178"/>
      <c r="FH457" s="178"/>
      <c r="FI457" s="178"/>
      <c r="FJ457" s="178"/>
      <c r="FK457" s="178"/>
      <c r="FL457" s="178"/>
      <c r="FM457" s="178"/>
      <c r="FN457" s="178"/>
      <c r="FO457" s="178"/>
      <c r="FP457" s="178"/>
      <c r="FQ457" s="178"/>
      <c r="FR457" s="178"/>
      <c r="FS457" s="178"/>
      <c r="FT457" s="178"/>
      <c r="FU457" s="178"/>
      <c r="FV457" s="178"/>
    </row>
    <row r="458" spans="1:178" ht="45" customHeight="1" x14ac:dyDescent="0.25">
      <c r="A458" s="146">
        <v>3842020</v>
      </c>
      <c r="B458" s="145">
        <v>2020</v>
      </c>
      <c r="C458" s="144" t="s">
        <v>345</v>
      </c>
      <c r="D458" s="148" t="s">
        <v>1712</v>
      </c>
      <c r="E458" s="150" t="s">
        <v>137</v>
      </c>
      <c r="F458" s="148" t="s">
        <v>32</v>
      </c>
      <c r="G458" s="149" t="s">
        <v>158</v>
      </c>
      <c r="H458" s="150" t="s">
        <v>468</v>
      </c>
      <c r="I458" s="151" t="s">
        <v>132</v>
      </c>
      <c r="J458" s="152" t="s">
        <v>352</v>
      </c>
      <c r="K458" s="153">
        <v>3</v>
      </c>
      <c r="L458" s="154" t="str">
        <f>IF(ISERROR(VLOOKUP(K458,Eje_Pilar_Prop!$C$2:$E$104,2,FALSE))," ",VLOOKUP(K458,Eje_Pilar_Prop!$C$2:$E$104,2,FALSE))</f>
        <v>Igualdad y autonomía para una Bogotá incluyente</v>
      </c>
      <c r="M458" s="154" t="str">
        <f>IF(ISERROR(VLOOKUP(K458,Eje_Pilar_Prop!$C$2:$E$104,3,FALSE))," ",VLOOKUP(K458,Eje_Pilar_Prop!$C$2:$E$104,3,FALSE))</f>
        <v>Pilar 1 Igualdad de Calidad de Vida</v>
      </c>
      <c r="N458" s="155" t="s">
        <v>875</v>
      </c>
      <c r="O458" s="164">
        <v>52397949</v>
      </c>
      <c r="P458" s="150" t="s">
        <v>1105</v>
      </c>
      <c r="Q458" s="157">
        <v>18900000</v>
      </c>
      <c r="R458" s="158"/>
      <c r="S458" s="159"/>
      <c r="T458" s="160"/>
      <c r="U458" s="157"/>
      <c r="V458" s="161">
        <f t="shared" si="14"/>
        <v>18900000</v>
      </c>
      <c r="W458" s="162">
        <v>11538333</v>
      </c>
      <c r="X458" s="163">
        <v>44097</v>
      </c>
      <c r="Y458" s="163">
        <v>44098</v>
      </c>
      <c r="Z458" s="163">
        <v>44227</v>
      </c>
      <c r="AA458" s="145">
        <v>135</v>
      </c>
      <c r="AB458" s="145">
        <v>1</v>
      </c>
      <c r="AC458" s="145">
        <v>30</v>
      </c>
      <c r="AD458" s="164"/>
      <c r="AE458" s="165"/>
      <c r="AF458" s="163"/>
      <c r="AG458" s="157"/>
      <c r="AH458" s="146"/>
      <c r="AI458" s="146" t="s">
        <v>1471</v>
      </c>
      <c r="AJ458" s="146"/>
      <c r="AK458" s="146"/>
      <c r="AL458" s="166">
        <f t="shared" si="13"/>
        <v>0.61049380952380949</v>
      </c>
      <c r="AM458" s="177">
        <f>IF(SUMPRODUCT((A$14:A458=A458)*(B$14:B458=B458)*(D$14:D458=D458))&gt;1,0,1)</f>
        <v>1</v>
      </c>
      <c r="AN458" s="178"/>
      <c r="AO458" s="178"/>
      <c r="AP458" s="178"/>
      <c r="AQ458" s="178"/>
      <c r="AR458" s="178"/>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c r="CV458" s="178"/>
      <c r="CW458" s="178"/>
      <c r="CX458" s="178"/>
      <c r="CY458" s="178"/>
      <c r="CZ458" s="178"/>
      <c r="DA458" s="178"/>
      <c r="DB458" s="178"/>
      <c r="DC458" s="178"/>
      <c r="DD458" s="178"/>
      <c r="DE458" s="178"/>
      <c r="DF458" s="178"/>
      <c r="DG458" s="178"/>
      <c r="DH458" s="178"/>
      <c r="DI458" s="178"/>
      <c r="DJ458" s="178"/>
      <c r="DK458" s="178"/>
      <c r="DL458" s="178"/>
      <c r="DM458" s="178"/>
      <c r="DN458" s="178"/>
      <c r="DO458" s="178"/>
      <c r="DP458" s="178"/>
      <c r="DQ458" s="178"/>
      <c r="DR458" s="178"/>
      <c r="DS458" s="178"/>
      <c r="DT458" s="178"/>
      <c r="DU458" s="178"/>
      <c r="DV458" s="178"/>
      <c r="DW458" s="178"/>
      <c r="DX458" s="178"/>
      <c r="DY458" s="178"/>
      <c r="DZ458" s="178"/>
      <c r="EA458" s="178"/>
      <c r="EB458" s="178"/>
      <c r="EC458" s="178"/>
      <c r="ED458" s="178"/>
      <c r="EE458" s="178"/>
      <c r="EF458" s="178"/>
      <c r="EG458" s="178"/>
      <c r="EH458" s="178"/>
      <c r="EI458" s="178"/>
      <c r="EJ458" s="178"/>
      <c r="EK458" s="178"/>
      <c r="EL458" s="178"/>
      <c r="EM458" s="178"/>
      <c r="EN458" s="178"/>
      <c r="EO458" s="178"/>
      <c r="EP458" s="178"/>
      <c r="EQ458" s="178"/>
      <c r="ER458" s="178"/>
      <c r="ES458" s="178"/>
      <c r="ET458" s="178"/>
      <c r="EU458" s="178"/>
      <c r="EV458" s="178"/>
      <c r="EW458" s="178"/>
      <c r="EX458" s="178"/>
      <c r="EY458" s="178"/>
      <c r="EZ458" s="178"/>
      <c r="FA458" s="178"/>
      <c r="FB458" s="178"/>
      <c r="FC458" s="178"/>
      <c r="FD458" s="178"/>
      <c r="FE458" s="178"/>
      <c r="FF458" s="178"/>
      <c r="FG458" s="178"/>
      <c r="FH458" s="178"/>
      <c r="FI458" s="178"/>
      <c r="FJ458" s="178"/>
      <c r="FK458" s="178"/>
      <c r="FL458" s="178"/>
      <c r="FM458" s="178"/>
      <c r="FN458" s="178"/>
      <c r="FO458" s="178"/>
      <c r="FP458" s="178"/>
      <c r="FQ458" s="178"/>
      <c r="FR458" s="178"/>
      <c r="FS458" s="178"/>
      <c r="FT458" s="178"/>
      <c r="FU458" s="178"/>
      <c r="FV458" s="178"/>
    </row>
    <row r="459" spans="1:178" ht="45" customHeight="1" x14ac:dyDescent="0.25">
      <c r="A459" s="146">
        <v>3852020</v>
      </c>
      <c r="B459" s="145">
        <v>2020</v>
      </c>
      <c r="C459" s="144" t="s">
        <v>345</v>
      </c>
      <c r="D459" s="148" t="s">
        <v>1712</v>
      </c>
      <c r="E459" s="150" t="s">
        <v>137</v>
      </c>
      <c r="F459" s="148" t="s">
        <v>32</v>
      </c>
      <c r="G459" s="149" t="s">
        <v>158</v>
      </c>
      <c r="H459" s="150" t="s">
        <v>467</v>
      </c>
      <c r="I459" s="151" t="s">
        <v>132</v>
      </c>
      <c r="J459" s="152" t="s">
        <v>352</v>
      </c>
      <c r="K459" s="153">
        <v>3</v>
      </c>
      <c r="L459" s="154" t="str">
        <f>IF(ISERROR(VLOOKUP(K459,Eje_Pilar_Prop!$C$2:$E$104,2,FALSE))," ",VLOOKUP(K459,Eje_Pilar_Prop!$C$2:$E$104,2,FALSE))</f>
        <v>Igualdad y autonomía para una Bogotá incluyente</v>
      </c>
      <c r="M459" s="154" t="str">
        <f>IF(ISERROR(VLOOKUP(K459,Eje_Pilar_Prop!$C$2:$E$104,3,FALSE))," ",VLOOKUP(K459,Eje_Pilar_Prop!$C$2:$E$104,3,FALSE))</f>
        <v>Pilar 1 Igualdad de Calidad de Vida</v>
      </c>
      <c r="N459" s="155" t="s">
        <v>875</v>
      </c>
      <c r="O459" s="164">
        <v>1019017860</v>
      </c>
      <c r="P459" s="150" t="s">
        <v>1107</v>
      </c>
      <c r="Q459" s="157">
        <v>18900000</v>
      </c>
      <c r="R459" s="158"/>
      <c r="S459" s="159"/>
      <c r="T459" s="160"/>
      <c r="U459" s="157"/>
      <c r="V459" s="161">
        <f t="shared" si="14"/>
        <v>18900000</v>
      </c>
      <c r="W459" s="162">
        <v>9380000</v>
      </c>
      <c r="X459" s="163">
        <v>44097</v>
      </c>
      <c r="Y459" s="163">
        <v>44098</v>
      </c>
      <c r="Z459" s="163">
        <v>44227</v>
      </c>
      <c r="AA459" s="145">
        <v>135</v>
      </c>
      <c r="AB459" s="145">
        <v>1</v>
      </c>
      <c r="AC459" s="145">
        <v>30</v>
      </c>
      <c r="AD459" s="164"/>
      <c r="AE459" s="165"/>
      <c r="AF459" s="163"/>
      <c r="AG459" s="157"/>
      <c r="AH459" s="146"/>
      <c r="AI459" s="146" t="s">
        <v>1471</v>
      </c>
      <c r="AJ459" s="146"/>
      <c r="AK459" s="146"/>
      <c r="AL459" s="166">
        <f t="shared" si="13"/>
        <v>0.49629629629629629</v>
      </c>
      <c r="AM459" s="177">
        <f>IF(SUMPRODUCT((A$14:A459=A459)*(B$14:B459=B459)*(D$14:D459=D459))&gt;1,0,1)</f>
        <v>1</v>
      </c>
      <c r="AN459" s="178"/>
      <c r="AO459" s="178"/>
      <c r="AP459" s="178"/>
      <c r="AQ459" s="178"/>
      <c r="AR459" s="178"/>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c r="CV459" s="178"/>
      <c r="CW459" s="178"/>
      <c r="CX459" s="178"/>
      <c r="CY459" s="178"/>
      <c r="CZ459" s="178"/>
      <c r="DA459" s="178"/>
      <c r="DB459" s="178"/>
      <c r="DC459" s="178"/>
      <c r="DD459" s="178"/>
      <c r="DE459" s="178"/>
      <c r="DF459" s="178"/>
      <c r="DG459" s="178"/>
      <c r="DH459" s="178"/>
      <c r="DI459" s="178"/>
      <c r="DJ459" s="178"/>
      <c r="DK459" s="178"/>
      <c r="DL459" s="178"/>
      <c r="DM459" s="178"/>
      <c r="DN459" s="178"/>
      <c r="DO459" s="178"/>
      <c r="DP459" s="178"/>
      <c r="DQ459" s="178"/>
      <c r="DR459" s="178"/>
      <c r="DS459" s="178"/>
      <c r="DT459" s="178"/>
      <c r="DU459" s="178"/>
      <c r="DV459" s="178"/>
      <c r="DW459" s="178"/>
      <c r="DX459" s="178"/>
      <c r="DY459" s="178"/>
      <c r="DZ459" s="178"/>
      <c r="EA459" s="178"/>
      <c r="EB459" s="178"/>
      <c r="EC459" s="178"/>
      <c r="ED459" s="178"/>
      <c r="EE459" s="178"/>
      <c r="EF459" s="178"/>
      <c r="EG459" s="178"/>
      <c r="EH459" s="178"/>
      <c r="EI459" s="178"/>
      <c r="EJ459" s="178"/>
      <c r="EK459" s="178"/>
      <c r="EL459" s="178"/>
      <c r="EM459" s="178"/>
      <c r="EN459" s="178"/>
      <c r="EO459" s="178"/>
      <c r="EP459" s="178"/>
      <c r="EQ459" s="178"/>
      <c r="ER459" s="178"/>
      <c r="ES459" s="178"/>
      <c r="ET459" s="178"/>
      <c r="EU459" s="178"/>
      <c r="EV459" s="178"/>
      <c r="EW459" s="178"/>
      <c r="EX459" s="178"/>
      <c r="EY459" s="178"/>
      <c r="EZ459" s="178"/>
      <c r="FA459" s="178"/>
      <c r="FB459" s="178"/>
      <c r="FC459" s="178"/>
      <c r="FD459" s="178"/>
      <c r="FE459" s="178"/>
      <c r="FF459" s="178"/>
      <c r="FG459" s="178"/>
      <c r="FH459" s="178"/>
      <c r="FI459" s="178"/>
      <c r="FJ459" s="178"/>
      <c r="FK459" s="178"/>
      <c r="FL459" s="178"/>
      <c r="FM459" s="178"/>
      <c r="FN459" s="178"/>
      <c r="FO459" s="178"/>
      <c r="FP459" s="178"/>
      <c r="FQ459" s="178"/>
      <c r="FR459" s="178"/>
      <c r="FS459" s="178"/>
      <c r="FT459" s="178"/>
      <c r="FU459" s="178"/>
      <c r="FV459" s="178"/>
    </row>
    <row r="460" spans="1:178" ht="45" customHeight="1" x14ac:dyDescent="0.25">
      <c r="A460" s="146">
        <v>3862020</v>
      </c>
      <c r="B460" s="145">
        <v>2020</v>
      </c>
      <c r="C460" s="144" t="s">
        <v>345</v>
      </c>
      <c r="D460" s="148" t="s">
        <v>1712</v>
      </c>
      <c r="E460" s="150" t="s">
        <v>137</v>
      </c>
      <c r="F460" s="148" t="s">
        <v>32</v>
      </c>
      <c r="G460" s="149" t="s">
        <v>158</v>
      </c>
      <c r="H460" s="150" t="s">
        <v>466</v>
      </c>
      <c r="I460" s="151" t="s">
        <v>132</v>
      </c>
      <c r="J460" s="152" t="s">
        <v>352</v>
      </c>
      <c r="K460" s="153">
        <v>3</v>
      </c>
      <c r="L460" s="154" t="str">
        <f>IF(ISERROR(VLOOKUP(K460,Eje_Pilar_Prop!$C$2:$E$104,2,FALSE))," ",VLOOKUP(K460,Eje_Pilar_Prop!$C$2:$E$104,2,FALSE))</f>
        <v>Igualdad y autonomía para una Bogotá incluyente</v>
      </c>
      <c r="M460" s="154" t="str">
        <f>IF(ISERROR(VLOOKUP(K460,Eje_Pilar_Prop!$C$2:$E$104,3,FALSE))," ",VLOOKUP(K460,Eje_Pilar_Prop!$C$2:$E$104,3,FALSE))</f>
        <v>Pilar 1 Igualdad de Calidad de Vida</v>
      </c>
      <c r="N460" s="155" t="s">
        <v>875</v>
      </c>
      <c r="O460" s="164">
        <v>98380601</v>
      </c>
      <c r="P460" s="150" t="s">
        <v>1104</v>
      </c>
      <c r="Q460" s="157">
        <v>18900000</v>
      </c>
      <c r="R460" s="158"/>
      <c r="S460" s="159"/>
      <c r="T460" s="160"/>
      <c r="U460" s="157"/>
      <c r="V460" s="161">
        <f t="shared" si="14"/>
        <v>18900000</v>
      </c>
      <c r="W460" s="162">
        <v>9380000</v>
      </c>
      <c r="X460" s="163">
        <v>44097</v>
      </c>
      <c r="Y460" s="163">
        <v>44098</v>
      </c>
      <c r="Z460" s="163">
        <v>44196</v>
      </c>
      <c r="AA460" s="145">
        <v>135</v>
      </c>
      <c r="AB460" s="145"/>
      <c r="AC460" s="145"/>
      <c r="AD460" s="164"/>
      <c r="AE460" s="165"/>
      <c r="AF460" s="163"/>
      <c r="AG460" s="157"/>
      <c r="AH460" s="146"/>
      <c r="AI460" s="146"/>
      <c r="AJ460" s="146" t="s">
        <v>1471</v>
      </c>
      <c r="AK460" s="146"/>
      <c r="AL460" s="166">
        <f t="shared" si="13"/>
        <v>0.49629629629629629</v>
      </c>
      <c r="AM460" s="177">
        <f>IF(SUMPRODUCT((A$14:A460=A460)*(B$14:B460=B460)*(D$14:D460=D460))&gt;1,0,1)</f>
        <v>1</v>
      </c>
      <c r="AN460" s="178"/>
      <c r="AO460" s="178"/>
      <c r="AP460" s="178"/>
      <c r="AQ460" s="178"/>
      <c r="AR460" s="178"/>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c r="CV460" s="178"/>
      <c r="CW460" s="178"/>
      <c r="CX460" s="178"/>
      <c r="CY460" s="178"/>
      <c r="CZ460" s="178"/>
      <c r="DA460" s="178"/>
      <c r="DB460" s="178"/>
      <c r="DC460" s="178"/>
      <c r="DD460" s="178"/>
      <c r="DE460" s="178"/>
      <c r="DF460" s="178"/>
      <c r="DG460" s="178"/>
      <c r="DH460" s="178"/>
      <c r="DI460" s="178"/>
      <c r="DJ460" s="178"/>
      <c r="DK460" s="178"/>
      <c r="DL460" s="178"/>
      <c r="DM460" s="178"/>
      <c r="DN460" s="178"/>
      <c r="DO460" s="178"/>
      <c r="DP460" s="178"/>
      <c r="DQ460" s="178"/>
      <c r="DR460" s="178"/>
      <c r="DS460" s="178"/>
      <c r="DT460" s="178"/>
      <c r="DU460" s="178"/>
      <c r="DV460" s="178"/>
      <c r="DW460" s="178"/>
      <c r="DX460" s="178"/>
      <c r="DY460" s="178"/>
      <c r="DZ460" s="178"/>
      <c r="EA460" s="178"/>
      <c r="EB460" s="178"/>
      <c r="EC460" s="178"/>
      <c r="ED460" s="178"/>
      <c r="EE460" s="178"/>
      <c r="EF460" s="178"/>
      <c r="EG460" s="178"/>
      <c r="EH460" s="178"/>
      <c r="EI460" s="178"/>
      <c r="EJ460" s="178"/>
      <c r="EK460" s="178"/>
      <c r="EL460" s="178"/>
      <c r="EM460" s="178"/>
      <c r="EN460" s="178"/>
      <c r="EO460" s="178"/>
      <c r="EP460" s="178"/>
      <c r="EQ460" s="178"/>
      <c r="ER460" s="178"/>
      <c r="ES460" s="178"/>
      <c r="ET460" s="178"/>
      <c r="EU460" s="178"/>
      <c r="EV460" s="178"/>
      <c r="EW460" s="178"/>
      <c r="EX460" s="178"/>
      <c r="EY460" s="178"/>
      <c r="EZ460" s="178"/>
      <c r="FA460" s="178"/>
      <c r="FB460" s="178"/>
      <c r="FC460" s="178"/>
      <c r="FD460" s="178"/>
      <c r="FE460" s="178"/>
      <c r="FF460" s="178"/>
      <c r="FG460" s="178"/>
      <c r="FH460" s="178"/>
      <c r="FI460" s="178"/>
      <c r="FJ460" s="178"/>
      <c r="FK460" s="178"/>
      <c r="FL460" s="178"/>
      <c r="FM460" s="178"/>
      <c r="FN460" s="178"/>
      <c r="FO460" s="178"/>
      <c r="FP460" s="178"/>
      <c r="FQ460" s="178"/>
      <c r="FR460" s="178"/>
      <c r="FS460" s="178"/>
      <c r="FT460" s="178"/>
      <c r="FU460" s="178"/>
      <c r="FV460" s="178"/>
    </row>
    <row r="461" spans="1:178" ht="45" customHeight="1" x14ac:dyDescent="0.25">
      <c r="A461" s="146">
        <v>3872020</v>
      </c>
      <c r="B461" s="145">
        <v>2020</v>
      </c>
      <c r="C461" s="144" t="s">
        <v>345</v>
      </c>
      <c r="D461" s="148" t="s">
        <v>1713</v>
      </c>
      <c r="E461" s="150" t="s">
        <v>137</v>
      </c>
      <c r="F461" s="148" t="s">
        <v>32</v>
      </c>
      <c r="G461" s="149" t="s">
        <v>158</v>
      </c>
      <c r="H461" s="150" t="s">
        <v>465</v>
      </c>
      <c r="I461" s="151" t="s">
        <v>132</v>
      </c>
      <c r="J461" s="152" t="s">
        <v>352</v>
      </c>
      <c r="K461" s="153">
        <v>19</v>
      </c>
      <c r="L461" s="154" t="str">
        <f>IF(ISERROR(VLOOKUP(K461,Eje_Pilar_Prop!$C$2:$E$104,2,FALSE))," ",VLOOKUP(K461,Eje_Pilar_Prop!$C$2:$E$104,2,FALSE))</f>
        <v>Seguridad y convivencia para todos</v>
      </c>
      <c r="M461" s="154" t="str">
        <f>IF(ISERROR(VLOOKUP(K461,Eje_Pilar_Prop!$C$2:$E$104,3,FALSE))," ",VLOOKUP(K461,Eje_Pilar_Prop!$C$2:$E$104,3,FALSE))</f>
        <v>Pilar 3 Construcción de Comunidad y Cultura Ciudadana</v>
      </c>
      <c r="N461" s="155" t="s">
        <v>887</v>
      </c>
      <c r="O461" s="164">
        <v>1070924202</v>
      </c>
      <c r="P461" s="150" t="s">
        <v>1071</v>
      </c>
      <c r="Q461" s="157">
        <v>7700000</v>
      </c>
      <c r="R461" s="158"/>
      <c r="S461" s="159"/>
      <c r="T461" s="160">
        <v>1</v>
      </c>
      <c r="U461" s="157">
        <v>1026667</v>
      </c>
      <c r="V461" s="161">
        <f t="shared" si="14"/>
        <v>8726667</v>
      </c>
      <c r="W461" s="162">
        <v>4253334</v>
      </c>
      <c r="X461" s="163">
        <v>44104</v>
      </c>
      <c r="Y461" s="163">
        <v>44105</v>
      </c>
      <c r="Z461" s="163">
        <v>44227</v>
      </c>
      <c r="AA461" s="145">
        <v>105</v>
      </c>
      <c r="AB461" s="145">
        <v>1</v>
      </c>
      <c r="AC461" s="145">
        <v>30</v>
      </c>
      <c r="AD461" s="164"/>
      <c r="AE461" s="165"/>
      <c r="AF461" s="163"/>
      <c r="AG461" s="157"/>
      <c r="AH461" s="146"/>
      <c r="AI461" s="146" t="s">
        <v>1471</v>
      </c>
      <c r="AJ461" s="146"/>
      <c r="AK461" s="146"/>
      <c r="AL461" s="166">
        <f t="shared" si="13"/>
        <v>0.48739501576031263</v>
      </c>
      <c r="AM461" s="177">
        <f>IF(SUMPRODUCT((A$14:A461=A461)*(B$14:B461=B461)*(D$14:D461=D461))&gt;1,0,1)</f>
        <v>1</v>
      </c>
      <c r="AN461" s="178"/>
      <c r="AO461" s="178"/>
      <c r="AP461" s="178"/>
      <c r="AQ461" s="178"/>
      <c r="AR461" s="178"/>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c r="CV461" s="178"/>
      <c r="CW461" s="178"/>
      <c r="CX461" s="178"/>
      <c r="CY461" s="178"/>
      <c r="CZ461" s="178"/>
      <c r="DA461" s="178"/>
      <c r="DB461" s="178"/>
      <c r="DC461" s="178"/>
      <c r="DD461" s="178"/>
      <c r="DE461" s="178"/>
      <c r="DF461" s="178"/>
      <c r="DG461" s="178"/>
      <c r="DH461" s="178"/>
      <c r="DI461" s="178"/>
      <c r="DJ461" s="178"/>
      <c r="DK461" s="178"/>
      <c r="DL461" s="178"/>
      <c r="DM461" s="178"/>
      <c r="DN461" s="178"/>
      <c r="DO461" s="178"/>
      <c r="DP461" s="178"/>
      <c r="DQ461" s="178"/>
      <c r="DR461" s="178"/>
      <c r="DS461" s="178"/>
      <c r="DT461" s="178"/>
      <c r="DU461" s="178"/>
      <c r="DV461" s="178"/>
      <c r="DW461" s="178"/>
      <c r="DX461" s="178"/>
      <c r="DY461" s="178"/>
      <c r="DZ461" s="178"/>
      <c r="EA461" s="178"/>
      <c r="EB461" s="178"/>
      <c r="EC461" s="178"/>
      <c r="ED461" s="178"/>
      <c r="EE461" s="178"/>
      <c r="EF461" s="178"/>
      <c r="EG461" s="178"/>
      <c r="EH461" s="178"/>
      <c r="EI461" s="178"/>
      <c r="EJ461" s="178"/>
      <c r="EK461" s="178"/>
      <c r="EL461" s="178"/>
      <c r="EM461" s="178"/>
      <c r="EN461" s="178"/>
      <c r="EO461" s="178"/>
      <c r="EP461" s="178"/>
      <c r="EQ461" s="178"/>
      <c r="ER461" s="178"/>
      <c r="ES461" s="178"/>
      <c r="ET461" s="178"/>
      <c r="EU461" s="178"/>
      <c r="EV461" s="178"/>
      <c r="EW461" s="178"/>
      <c r="EX461" s="178"/>
      <c r="EY461" s="178"/>
      <c r="EZ461" s="178"/>
      <c r="FA461" s="178"/>
      <c r="FB461" s="178"/>
      <c r="FC461" s="178"/>
      <c r="FD461" s="178"/>
      <c r="FE461" s="178"/>
      <c r="FF461" s="178"/>
      <c r="FG461" s="178"/>
      <c r="FH461" s="178"/>
      <c r="FI461" s="178"/>
      <c r="FJ461" s="178"/>
      <c r="FK461" s="178"/>
      <c r="FL461" s="178"/>
      <c r="FM461" s="178"/>
      <c r="FN461" s="178"/>
      <c r="FO461" s="178"/>
      <c r="FP461" s="178"/>
      <c r="FQ461" s="178"/>
      <c r="FR461" s="178"/>
      <c r="FS461" s="178"/>
      <c r="FT461" s="178"/>
      <c r="FU461" s="178"/>
      <c r="FV461" s="178"/>
    </row>
    <row r="462" spans="1:178" ht="45" customHeight="1" x14ac:dyDescent="0.25">
      <c r="A462" s="146">
        <v>3882020</v>
      </c>
      <c r="B462" s="145">
        <v>2020</v>
      </c>
      <c r="C462" s="144" t="s">
        <v>345</v>
      </c>
      <c r="D462" s="148" t="s">
        <v>1714</v>
      </c>
      <c r="E462" s="150" t="s">
        <v>137</v>
      </c>
      <c r="F462" s="148" t="s">
        <v>32</v>
      </c>
      <c r="G462" s="149" t="s">
        <v>158</v>
      </c>
      <c r="H462" s="150" t="s">
        <v>464</v>
      </c>
      <c r="I462" s="151" t="s">
        <v>132</v>
      </c>
      <c r="J462" s="152" t="s">
        <v>352</v>
      </c>
      <c r="K462" s="153">
        <v>45</v>
      </c>
      <c r="L462" s="154" t="str">
        <f>IF(ISERROR(VLOOKUP(K462,Eje_Pilar_Prop!$C$2:$E$104,2,FALSE))," ",VLOOKUP(K462,Eje_Pilar_Prop!$C$2:$E$104,2,FALSE))</f>
        <v>Gobernanza e influencia local, regional e internacional</v>
      </c>
      <c r="M462" s="154" t="str">
        <f>IF(ISERROR(VLOOKUP(K462,Eje_Pilar_Prop!$C$2:$E$104,3,FALSE))," ",VLOOKUP(K462,Eje_Pilar_Prop!$C$2:$E$104,3,FALSE))</f>
        <v>Eje Transversal 4 Gobierno Legitimo, Fortalecimiento Local y Eficiencia</v>
      </c>
      <c r="N462" s="155" t="s">
        <v>877</v>
      </c>
      <c r="O462" s="164">
        <v>1233911944</v>
      </c>
      <c r="P462" s="150" t="s">
        <v>1070</v>
      </c>
      <c r="Q462" s="157">
        <v>7700000</v>
      </c>
      <c r="R462" s="158"/>
      <c r="S462" s="159"/>
      <c r="T462" s="160"/>
      <c r="U462" s="157"/>
      <c r="V462" s="161">
        <f t="shared" si="14"/>
        <v>7700000</v>
      </c>
      <c r="W462" s="162">
        <v>4840000</v>
      </c>
      <c r="X462" s="163">
        <v>44096</v>
      </c>
      <c r="Y462" s="163">
        <v>44099</v>
      </c>
      <c r="Z462" s="163">
        <v>44196</v>
      </c>
      <c r="AA462" s="145">
        <v>105</v>
      </c>
      <c r="AB462" s="145"/>
      <c r="AC462" s="145"/>
      <c r="AD462" s="164"/>
      <c r="AE462" s="165"/>
      <c r="AF462" s="163"/>
      <c r="AG462" s="157"/>
      <c r="AH462" s="146"/>
      <c r="AI462" s="146"/>
      <c r="AJ462" s="146" t="s">
        <v>1471</v>
      </c>
      <c r="AK462" s="146"/>
      <c r="AL462" s="166">
        <f t="shared" si="13"/>
        <v>0.62857142857142856</v>
      </c>
      <c r="AM462" s="177">
        <f>IF(SUMPRODUCT((A$14:A462=A462)*(B$14:B462=B462)*(D$14:D462=D462))&gt;1,0,1)</f>
        <v>1</v>
      </c>
      <c r="AN462" s="178"/>
      <c r="AO462" s="178"/>
      <c r="AP462" s="178"/>
      <c r="AQ462" s="178"/>
      <c r="AR462" s="178"/>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c r="CV462" s="178"/>
      <c r="CW462" s="178"/>
      <c r="CX462" s="178"/>
      <c r="CY462" s="178"/>
      <c r="CZ462" s="178"/>
      <c r="DA462" s="178"/>
      <c r="DB462" s="178"/>
      <c r="DC462" s="178"/>
      <c r="DD462" s="178"/>
      <c r="DE462" s="178"/>
      <c r="DF462" s="178"/>
      <c r="DG462" s="178"/>
      <c r="DH462" s="178"/>
      <c r="DI462" s="178"/>
      <c r="DJ462" s="178"/>
      <c r="DK462" s="178"/>
      <c r="DL462" s="178"/>
      <c r="DM462" s="178"/>
      <c r="DN462" s="178"/>
      <c r="DO462" s="178"/>
      <c r="DP462" s="178"/>
      <c r="DQ462" s="178"/>
      <c r="DR462" s="178"/>
      <c r="DS462" s="178"/>
      <c r="DT462" s="178"/>
      <c r="DU462" s="178"/>
      <c r="DV462" s="178"/>
      <c r="DW462" s="178"/>
      <c r="DX462" s="178"/>
      <c r="DY462" s="178"/>
      <c r="DZ462" s="178"/>
      <c r="EA462" s="178"/>
      <c r="EB462" s="178"/>
      <c r="EC462" s="178"/>
      <c r="ED462" s="178"/>
      <c r="EE462" s="178"/>
      <c r="EF462" s="178"/>
      <c r="EG462" s="178"/>
      <c r="EH462" s="178"/>
      <c r="EI462" s="178"/>
      <c r="EJ462" s="178"/>
      <c r="EK462" s="178"/>
      <c r="EL462" s="178"/>
      <c r="EM462" s="178"/>
      <c r="EN462" s="178"/>
      <c r="EO462" s="178"/>
      <c r="EP462" s="178"/>
      <c r="EQ462" s="178"/>
      <c r="ER462" s="178"/>
      <c r="ES462" s="178"/>
      <c r="ET462" s="178"/>
      <c r="EU462" s="178"/>
      <c r="EV462" s="178"/>
      <c r="EW462" s="178"/>
      <c r="EX462" s="178"/>
      <c r="EY462" s="178"/>
      <c r="EZ462" s="178"/>
      <c r="FA462" s="178"/>
      <c r="FB462" s="178"/>
      <c r="FC462" s="178"/>
      <c r="FD462" s="178"/>
      <c r="FE462" s="178"/>
      <c r="FF462" s="178"/>
      <c r="FG462" s="178"/>
      <c r="FH462" s="178"/>
      <c r="FI462" s="178"/>
      <c r="FJ462" s="178"/>
      <c r="FK462" s="178"/>
      <c r="FL462" s="178"/>
      <c r="FM462" s="178"/>
      <c r="FN462" s="178"/>
      <c r="FO462" s="178"/>
      <c r="FP462" s="178"/>
      <c r="FQ462" s="178"/>
      <c r="FR462" s="178"/>
      <c r="FS462" s="178"/>
      <c r="FT462" s="178"/>
      <c r="FU462" s="178"/>
      <c r="FV462" s="178"/>
    </row>
    <row r="463" spans="1:178" ht="45" customHeight="1" x14ac:dyDescent="0.25">
      <c r="A463" s="146">
        <v>3892020</v>
      </c>
      <c r="B463" s="145">
        <v>2020</v>
      </c>
      <c r="C463" s="144" t="s">
        <v>345</v>
      </c>
      <c r="D463" s="148" t="s">
        <v>1715</v>
      </c>
      <c r="E463" s="150" t="s">
        <v>137</v>
      </c>
      <c r="F463" s="148" t="s">
        <v>32</v>
      </c>
      <c r="G463" s="149" t="s">
        <v>158</v>
      </c>
      <c r="H463" s="150" t="s">
        <v>463</v>
      </c>
      <c r="I463" s="151" t="s">
        <v>132</v>
      </c>
      <c r="J463" s="152" t="s">
        <v>352</v>
      </c>
      <c r="K463" s="153">
        <v>45</v>
      </c>
      <c r="L463" s="154" t="str">
        <f>IF(ISERROR(VLOOKUP(K463,Eje_Pilar_Prop!$C$2:$E$104,2,FALSE))," ",VLOOKUP(K463,Eje_Pilar_Prop!$C$2:$E$104,2,FALSE))</f>
        <v>Gobernanza e influencia local, regional e internacional</v>
      </c>
      <c r="M463" s="154" t="str">
        <f>IF(ISERROR(VLOOKUP(K463,Eje_Pilar_Prop!$C$2:$E$104,3,FALSE))," ",VLOOKUP(K463,Eje_Pilar_Prop!$C$2:$E$104,3,FALSE))</f>
        <v>Eje Transversal 4 Gobierno Legitimo, Fortalecimiento Local y Eficiencia</v>
      </c>
      <c r="N463" s="155" t="s">
        <v>874</v>
      </c>
      <c r="O463" s="164">
        <v>19266126</v>
      </c>
      <c r="P463" s="150" t="s">
        <v>962</v>
      </c>
      <c r="Q463" s="157">
        <v>23100000</v>
      </c>
      <c r="R463" s="158"/>
      <c r="S463" s="159"/>
      <c r="T463" s="160">
        <v>1</v>
      </c>
      <c r="U463" s="157">
        <v>4830000</v>
      </c>
      <c r="V463" s="161">
        <f t="shared" si="14"/>
        <v>27930000</v>
      </c>
      <c r="W463" s="162">
        <v>14280000</v>
      </c>
      <c r="X463" s="163">
        <v>44096</v>
      </c>
      <c r="Y463" s="163">
        <v>44097</v>
      </c>
      <c r="Z463" s="163">
        <v>44227</v>
      </c>
      <c r="AA463" s="145">
        <v>110</v>
      </c>
      <c r="AB463" s="145">
        <v>1</v>
      </c>
      <c r="AC463" s="145">
        <v>30</v>
      </c>
      <c r="AD463" s="164"/>
      <c r="AE463" s="165"/>
      <c r="AF463" s="163"/>
      <c r="AG463" s="157"/>
      <c r="AH463" s="146"/>
      <c r="AI463" s="146" t="s">
        <v>1471</v>
      </c>
      <c r="AJ463" s="146"/>
      <c r="AK463" s="146"/>
      <c r="AL463" s="166">
        <f t="shared" si="13"/>
        <v>0.51127819548872178</v>
      </c>
      <c r="AM463" s="177">
        <f>IF(SUMPRODUCT((A$14:A463=A463)*(B$14:B463=B463)*(D$14:D463=D463))&gt;1,0,1)</f>
        <v>1</v>
      </c>
      <c r="AN463" s="178"/>
      <c r="AO463" s="178"/>
      <c r="AP463" s="178"/>
      <c r="AQ463" s="178"/>
      <c r="AR463" s="178"/>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c r="CV463" s="178"/>
      <c r="CW463" s="178"/>
      <c r="CX463" s="178"/>
      <c r="CY463" s="178"/>
      <c r="CZ463" s="178"/>
      <c r="DA463" s="178"/>
      <c r="DB463" s="178"/>
      <c r="DC463" s="178"/>
      <c r="DD463" s="178"/>
      <c r="DE463" s="178"/>
      <c r="DF463" s="178"/>
      <c r="DG463" s="178"/>
      <c r="DH463" s="178"/>
      <c r="DI463" s="178"/>
      <c r="DJ463" s="178"/>
      <c r="DK463" s="178"/>
      <c r="DL463" s="178"/>
      <c r="DM463" s="178"/>
      <c r="DN463" s="178"/>
      <c r="DO463" s="178"/>
      <c r="DP463" s="178"/>
      <c r="DQ463" s="178"/>
      <c r="DR463" s="178"/>
      <c r="DS463" s="178"/>
      <c r="DT463" s="178"/>
      <c r="DU463" s="178"/>
      <c r="DV463" s="178"/>
      <c r="DW463" s="178"/>
      <c r="DX463" s="178"/>
      <c r="DY463" s="178"/>
      <c r="DZ463" s="178"/>
      <c r="EA463" s="178"/>
      <c r="EB463" s="178"/>
      <c r="EC463" s="178"/>
      <c r="ED463" s="178"/>
      <c r="EE463" s="178"/>
      <c r="EF463" s="178"/>
      <c r="EG463" s="178"/>
      <c r="EH463" s="178"/>
      <c r="EI463" s="178"/>
      <c r="EJ463" s="178"/>
      <c r="EK463" s="178"/>
      <c r="EL463" s="178"/>
      <c r="EM463" s="178"/>
      <c r="EN463" s="178"/>
      <c r="EO463" s="178"/>
      <c r="EP463" s="178"/>
      <c r="EQ463" s="178"/>
      <c r="ER463" s="178"/>
      <c r="ES463" s="178"/>
      <c r="ET463" s="178"/>
      <c r="EU463" s="178"/>
      <c r="EV463" s="178"/>
      <c r="EW463" s="178"/>
      <c r="EX463" s="178"/>
      <c r="EY463" s="178"/>
      <c r="EZ463" s="178"/>
      <c r="FA463" s="178"/>
      <c r="FB463" s="178"/>
      <c r="FC463" s="178"/>
      <c r="FD463" s="178"/>
      <c r="FE463" s="178"/>
      <c r="FF463" s="178"/>
      <c r="FG463" s="178"/>
      <c r="FH463" s="178"/>
      <c r="FI463" s="178"/>
      <c r="FJ463" s="178"/>
      <c r="FK463" s="178"/>
      <c r="FL463" s="178"/>
      <c r="FM463" s="178"/>
      <c r="FN463" s="178"/>
      <c r="FO463" s="178"/>
      <c r="FP463" s="178"/>
      <c r="FQ463" s="178"/>
      <c r="FR463" s="178"/>
      <c r="FS463" s="178"/>
      <c r="FT463" s="178"/>
      <c r="FU463" s="178"/>
      <c r="FV463" s="178"/>
    </row>
    <row r="464" spans="1:178" ht="45" customHeight="1" x14ac:dyDescent="0.25">
      <c r="A464" s="146">
        <v>3902020</v>
      </c>
      <c r="B464" s="145">
        <v>2020</v>
      </c>
      <c r="C464" s="144" t="s">
        <v>345</v>
      </c>
      <c r="D464" s="148" t="s">
        <v>1716</v>
      </c>
      <c r="E464" s="150" t="s">
        <v>137</v>
      </c>
      <c r="F464" s="148" t="s">
        <v>32</v>
      </c>
      <c r="G464" s="149" t="s">
        <v>158</v>
      </c>
      <c r="H464" s="150" t="s">
        <v>462</v>
      </c>
      <c r="I464" s="151" t="s">
        <v>132</v>
      </c>
      <c r="J464" s="152" t="s">
        <v>352</v>
      </c>
      <c r="K464" s="153">
        <v>45</v>
      </c>
      <c r="L464" s="154" t="str">
        <f>IF(ISERROR(VLOOKUP(K464,Eje_Pilar_Prop!$C$2:$E$104,2,FALSE))," ",VLOOKUP(K464,Eje_Pilar_Prop!$C$2:$E$104,2,FALSE))</f>
        <v>Gobernanza e influencia local, regional e internacional</v>
      </c>
      <c r="M464" s="154" t="str">
        <f>IF(ISERROR(VLOOKUP(K464,Eje_Pilar_Prop!$C$2:$E$104,3,FALSE))," ",VLOOKUP(K464,Eje_Pilar_Prop!$C$2:$E$104,3,FALSE))</f>
        <v>Eje Transversal 4 Gobierno Legitimo, Fortalecimiento Local y Eficiencia</v>
      </c>
      <c r="N464" s="155" t="s">
        <v>874</v>
      </c>
      <c r="O464" s="164">
        <v>5882595</v>
      </c>
      <c r="P464" s="150" t="s">
        <v>1194</v>
      </c>
      <c r="Q464" s="157">
        <v>9900000</v>
      </c>
      <c r="R464" s="158"/>
      <c r="S464" s="159"/>
      <c r="T464" s="160"/>
      <c r="U464" s="157"/>
      <c r="V464" s="161">
        <f t="shared" si="14"/>
        <v>9900000</v>
      </c>
      <c r="W464" s="162">
        <v>4546667</v>
      </c>
      <c r="X464" s="163">
        <v>44098</v>
      </c>
      <c r="Y464" s="163">
        <v>44098</v>
      </c>
      <c r="Z464" s="163">
        <v>44196</v>
      </c>
      <c r="AA464" s="145">
        <v>135</v>
      </c>
      <c r="AB464" s="145"/>
      <c r="AC464" s="145"/>
      <c r="AD464" s="164"/>
      <c r="AE464" s="165"/>
      <c r="AF464" s="163"/>
      <c r="AG464" s="157"/>
      <c r="AH464" s="146"/>
      <c r="AI464" s="146"/>
      <c r="AJ464" s="146" t="s">
        <v>1471</v>
      </c>
      <c r="AK464" s="146"/>
      <c r="AL464" s="166">
        <f t="shared" ref="AL464:AL523" si="15">IF(ISERROR(W464/V464),"-",(W464/V464))</f>
        <v>0.45925929292929291</v>
      </c>
      <c r="AM464" s="177">
        <f>IF(SUMPRODUCT((A$14:A464=A464)*(B$14:B464=B464)*(D$14:D464=D464))&gt;1,0,1)</f>
        <v>1</v>
      </c>
      <c r="AN464" s="178"/>
      <c r="AO464" s="178"/>
      <c r="AP464" s="178"/>
      <c r="AQ464" s="178"/>
      <c r="AR464" s="178"/>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c r="CV464" s="178"/>
      <c r="CW464" s="178"/>
      <c r="CX464" s="178"/>
      <c r="CY464" s="178"/>
      <c r="CZ464" s="178"/>
      <c r="DA464" s="178"/>
      <c r="DB464" s="178"/>
      <c r="DC464" s="178"/>
      <c r="DD464" s="178"/>
      <c r="DE464" s="178"/>
      <c r="DF464" s="178"/>
      <c r="DG464" s="178"/>
      <c r="DH464" s="178"/>
      <c r="DI464" s="178"/>
      <c r="DJ464" s="178"/>
      <c r="DK464" s="178"/>
      <c r="DL464" s="178"/>
      <c r="DM464" s="178"/>
      <c r="DN464" s="178"/>
      <c r="DO464" s="178"/>
      <c r="DP464" s="178"/>
      <c r="DQ464" s="178"/>
      <c r="DR464" s="178"/>
      <c r="DS464" s="178"/>
      <c r="DT464" s="178"/>
      <c r="DU464" s="178"/>
      <c r="DV464" s="178"/>
      <c r="DW464" s="178"/>
      <c r="DX464" s="178"/>
      <c r="DY464" s="178"/>
      <c r="DZ464" s="178"/>
      <c r="EA464" s="178"/>
      <c r="EB464" s="178"/>
      <c r="EC464" s="178"/>
      <c r="ED464" s="178"/>
      <c r="EE464" s="178"/>
      <c r="EF464" s="178"/>
      <c r="EG464" s="178"/>
      <c r="EH464" s="178"/>
      <c r="EI464" s="178"/>
      <c r="EJ464" s="178"/>
      <c r="EK464" s="178"/>
      <c r="EL464" s="178"/>
      <c r="EM464" s="178"/>
      <c r="EN464" s="178"/>
      <c r="EO464" s="178"/>
      <c r="EP464" s="178"/>
      <c r="EQ464" s="178"/>
      <c r="ER464" s="178"/>
      <c r="ES464" s="178"/>
      <c r="ET464" s="178"/>
      <c r="EU464" s="178"/>
      <c r="EV464" s="178"/>
      <c r="EW464" s="178"/>
      <c r="EX464" s="178"/>
      <c r="EY464" s="178"/>
      <c r="EZ464" s="178"/>
      <c r="FA464" s="178"/>
      <c r="FB464" s="178"/>
      <c r="FC464" s="178"/>
      <c r="FD464" s="178"/>
      <c r="FE464" s="178"/>
      <c r="FF464" s="178"/>
      <c r="FG464" s="178"/>
      <c r="FH464" s="178"/>
      <c r="FI464" s="178"/>
      <c r="FJ464" s="178"/>
      <c r="FK464" s="178"/>
      <c r="FL464" s="178"/>
      <c r="FM464" s="178"/>
      <c r="FN464" s="178"/>
      <c r="FO464" s="178"/>
      <c r="FP464" s="178"/>
      <c r="FQ464" s="178"/>
      <c r="FR464" s="178"/>
      <c r="FS464" s="178"/>
      <c r="FT464" s="178"/>
      <c r="FU464" s="178"/>
      <c r="FV464" s="178"/>
    </row>
    <row r="465" spans="1:178" ht="45" customHeight="1" x14ac:dyDescent="0.25">
      <c r="A465" s="146">
        <v>3912020</v>
      </c>
      <c r="B465" s="145">
        <v>2020</v>
      </c>
      <c r="C465" s="144" t="s">
        <v>345</v>
      </c>
      <c r="D465" s="148" t="s">
        <v>1717</v>
      </c>
      <c r="E465" s="150" t="s">
        <v>137</v>
      </c>
      <c r="F465" s="148" t="s">
        <v>32</v>
      </c>
      <c r="G465" s="149" t="s">
        <v>158</v>
      </c>
      <c r="H465" s="150" t="s">
        <v>461</v>
      </c>
      <c r="I465" s="151" t="s">
        <v>132</v>
      </c>
      <c r="J465" s="152" t="s">
        <v>352</v>
      </c>
      <c r="K465" s="153">
        <v>45</v>
      </c>
      <c r="L465" s="154" t="str">
        <f>IF(ISERROR(VLOOKUP(K465,Eje_Pilar_Prop!$C$2:$E$104,2,FALSE))," ",VLOOKUP(K465,Eje_Pilar_Prop!$C$2:$E$104,2,FALSE))</f>
        <v>Gobernanza e influencia local, regional e internacional</v>
      </c>
      <c r="M465" s="154" t="str">
        <f>IF(ISERROR(VLOOKUP(K465,Eje_Pilar_Prop!$C$2:$E$104,3,FALSE))," ",VLOOKUP(K465,Eje_Pilar_Prop!$C$2:$E$104,3,FALSE))</f>
        <v>Eje Transversal 4 Gobierno Legitimo, Fortalecimiento Local y Eficiencia</v>
      </c>
      <c r="N465" s="155" t="s">
        <v>874</v>
      </c>
      <c r="O465" s="164">
        <v>80025622</v>
      </c>
      <c r="P465" s="150" t="s">
        <v>1036</v>
      </c>
      <c r="Q465" s="157">
        <v>14000000</v>
      </c>
      <c r="R465" s="158"/>
      <c r="S465" s="159"/>
      <c r="T465" s="160"/>
      <c r="U465" s="157"/>
      <c r="V465" s="161">
        <f t="shared" ref="V465:V524" si="16">+Q465+S465+U465</f>
        <v>14000000</v>
      </c>
      <c r="W465" s="162">
        <v>8680000</v>
      </c>
      <c r="X465" s="163">
        <v>44099</v>
      </c>
      <c r="Y465" s="163">
        <v>44103</v>
      </c>
      <c r="Z465" s="163">
        <v>44196</v>
      </c>
      <c r="AA465" s="145">
        <v>100</v>
      </c>
      <c r="AB465" s="145"/>
      <c r="AC465" s="145"/>
      <c r="AD465" s="164"/>
      <c r="AE465" s="165"/>
      <c r="AF465" s="163"/>
      <c r="AG465" s="157"/>
      <c r="AH465" s="146"/>
      <c r="AI465" s="146"/>
      <c r="AJ465" s="146" t="s">
        <v>1471</v>
      </c>
      <c r="AK465" s="146"/>
      <c r="AL465" s="166">
        <f t="shared" si="15"/>
        <v>0.62</v>
      </c>
      <c r="AM465" s="177">
        <f>IF(SUMPRODUCT((A$14:A465=A465)*(B$14:B465=B465)*(D$14:D465=D465))&gt;1,0,1)</f>
        <v>1</v>
      </c>
      <c r="AN465" s="178"/>
      <c r="AO465" s="178"/>
      <c r="AP465" s="178"/>
      <c r="AQ465" s="178"/>
      <c r="AR465" s="178"/>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c r="CV465" s="178"/>
      <c r="CW465" s="178"/>
      <c r="CX465" s="178"/>
      <c r="CY465" s="178"/>
      <c r="CZ465" s="178"/>
      <c r="DA465" s="178"/>
      <c r="DB465" s="178"/>
      <c r="DC465" s="178"/>
      <c r="DD465" s="178"/>
      <c r="DE465" s="178"/>
      <c r="DF465" s="178"/>
      <c r="DG465" s="178"/>
      <c r="DH465" s="178"/>
      <c r="DI465" s="178"/>
      <c r="DJ465" s="178"/>
      <c r="DK465" s="178"/>
      <c r="DL465" s="178"/>
      <c r="DM465" s="178"/>
      <c r="DN465" s="178"/>
      <c r="DO465" s="178"/>
      <c r="DP465" s="178"/>
      <c r="DQ465" s="178"/>
      <c r="DR465" s="178"/>
      <c r="DS465" s="178"/>
      <c r="DT465" s="178"/>
      <c r="DU465" s="178"/>
      <c r="DV465" s="178"/>
      <c r="DW465" s="178"/>
      <c r="DX465" s="178"/>
      <c r="DY465" s="178"/>
      <c r="DZ465" s="178"/>
      <c r="EA465" s="178"/>
      <c r="EB465" s="178"/>
      <c r="EC465" s="178"/>
      <c r="ED465" s="178"/>
      <c r="EE465" s="178"/>
      <c r="EF465" s="178"/>
      <c r="EG465" s="178"/>
      <c r="EH465" s="178"/>
      <c r="EI465" s="178"/>
      <c r="EJ465" s="178"/>
      <c r="EK465" s="178"/>
      <c r="EL465" s="178"/>
      <c r="EM465" s="178"/>
      <c r="EN465" s="178"/>
      <c r="EO465" s="178"/>
      <c r="EP465" s="178"/>
      <c r="EQ465" s="178"/>
      <c r="ER465" s="178"/>
      <c r="ES465" s="178"/>
      <c r="ET465" s="178"/>
      <c r="EU465" s="178"/>
      <c r="EV465" s="178"/>
      <c r="EW465" s="178"/>
      <c r="EX465" s="178"/>
      <c r="EY465" s="178"/>
      <c r="EZ465" s="178"/>
      <c r="FA465" s="178"/>
      <c r="FB465" s="178"/>
      <c r="FC465" s="178"/>
      <c r="FD465" s="178"/>
      <c r="FE465" s="178"/>
      <c r="FF465" s="178"/>
      <c r="FG465" s="178"/>
      <c r="FH465" s="178"/>
      <c r="FI465" s="178"/>
      <c r="FJ465" s="178"/>
      <c r="FK465" s="178"/>
      <c r="FL465" s="178"/>
      <c r="FM465" s="178"/>
      <c r="FN465" s="178"/>
      <c r="FO465" s="178"/>
      <c r="FP465" s="178"/>
      <c r="FQ465" s="178"/>
      <c r="FR465" s="178"/>
      <c r="FS465" s="178"/>
      <c r="FT465" s="178"/>
      <c r="FU465" s="178"/>
      <c r="FV465" s="178"/>
    </row>
    <row r="466" spans="1:178" ht="45" customHeight="1" x14ac:dyDescent="0.25">
      <c r="A466" s="146">
        <v>3922020</v>
      </c>
      <c r="B466" s="145">
        <v>2020</v>
      </c>
      <c r="C466" s="144" t="s">
        <v>345</v>
      </c>
      <c r="D466" s="148" t="s">
        <v>1718</v>
      </c>
      <c r="E466" s="150" t="s">
        <v>137</v>
      </c>
      <c r="F466" s="148" t="s">
        <v>32</v>
      </c>
      <c r="G466" s="149" t="s">
        <v>158</v>
      </c>
      <c r="H466" s="150" t="s">
        <v>460</v>
      </c>
      <c r="I466" s="151" t="s">
        <v>132</v>
      </c>
      <c r="J466" s="152" t="s">
        <v>352</v>
      </c>
      <c r="K466" s="153">
        <v>45</v>
      </c>
      <c r="L466" s="154" t="str">
        <f>IF(ISERROR(VLOOKUP(K466,Eje_Pilar_Prop!$C$2:$E$104,2,FALSE))," ",VLOOKUP(K466,Eje_Pilar_Prop!$C$2:$E$104,2,FALSE))</f>
        <v>Gobernanza e influencia local, regional e internacional</v>
      </c>
      <c r="M466" s="154" t="str">
        <f>IF(ISERROR(VLOOKUP(K466,Eje_Pilar_Prop!$C$2:$E$104,3,FALSE))," ",VLOOKUP(K466,Eje_Pilar_Prop!$C$2:$E$104,3,FALSE))</f>
        <v>Eje Transversal 4 Gobierno Legitimo, Fortalecimiento Local y Eficiencia</v>
      </c>
      <c r="N466" s="155" t="s">
        <v>874</v>
      </c>
      <c r="O466" s="164">
        <v>80801372</v>
      </c>
      <c r="P466" s="150" t="s">
        <v>1082</v>
      </c>
      <c r="Q466" s="157">
        <v>14700000</v>
      </c>
      <c r="R466" s="158"/>
      <c r="S466" s="159"/>
      <c r="T466" s="160"/>
      <c r="U466" s="157"/>
      <c r="V466" s="161">
        <f t="shared" si="16"/>
        <v>14700000</v>
      </c>
      <c r="W466" s="162">
        <v>8820000</v>
      </c>
      <c r="X466" s="163">
        <v>44099</v>
      </c>
      <c r="Y466" s="163">
        <v>44102</v>
      </c>
      <c r="Z466" s="163">
        <v>44196</v>
      </c>
      <c r="AA466" s="145">
        <v>105</v>
      </c>
      <c r="AB466" s="145"/>
      <c r="AC466" s="145"/>
      <c r="AD466" s="164"/>
      <c r="AE466" s="165"/>
      <c r="AF466" s="163"/>
      <c r="AG466" s="157"/>
      <c r="AH466" s="146"/>
      <c r="AI466" s="146"/>
      <c r="AJ466" s="146" t="s">
        <v>1471</v>
      </c>
      <c r="AK466" s="146"/>
      <c r="AL466" s="166">
        <f t="shared" si="15"/>
        <v>0.6</v>
      </c>
      <c r="AM466" s="177">
        <f>IF(SUMPRODUCT((A$14:A466=A466)*(B$14:B466=B466)*(D$14:D466=D466))&gt;1,0,1)</f>
        <v>1</v>
      </c>
      <c r="AN466" s="178"/>
      <c r="AO466" s="178"/>
      <c r="AP466" s="178"/>
      <c r="AQ466" s="178"/>
      <c r="AR466" s="178"/>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c r="CV466" s="178"/>
      <c r="CW466" s="178"/>
      <c r="CX466" s="178"/>
      <c r="CY466" s="178"/>
      <c r="CZ466" s="178"/>
      <c r="DA466" s="178"/>
      <c r="DB466" s="178"/>
      <c r="DC466" s="178"/>
      <c r="DD466" s="178"/>
      <c r="DE466" s="178"/>
      <c r="DF466" s="178"/>
      <c r="DG466" s="178"/>
      <c r="DH466" s="178"/>
      <c r="DI466" s="178"/>
      <c r="DJ466" s="178"/>
      <c r="DK466" s="178"/>
      <c r="DL466" s="178"/>
      <c r="DM466" s="178"/>
      <c r="DN466" s="178"/>
      <c r="DO466" s="178"/>
      <c r="DP466" s="178"/>
      <c r="DQ466" s="178"/>
      <c r="DR466" s="178"/>
      <c r="DS466" s="178"/>
      <c r="DT466" s="178"/>
      <c r="DU466" s="178"/>
      <c r="DV466" s="178"/>
      <c r="DW466" s="178"/>
      <c r="DX466" s="178"/>
      <c r="DY466" s="178"/>
      <c r="DZ466" s="178"/>
      <c r="EA466" s="178"/>
      <c r="EB466" s="178"/>
      <c r="EC466" s="178"/>
      <c r="ED466" s="178"/>
      <c r="EE466" s="178"/>
      <c r="EF466" s="178"/>
      <c r="EG466" s="178"/>
      <c r="EH466" s="178"/>
      <c r="EI466" s="178"/>
      <c r="EJ466" s="178"/>
      <c r="EK466" s="178"/>
      <c r="EL466" s="178"/>
      <c r="EM466" s="178"/>
      <c r="EN466" s="178"/>
      <c r="EO466" s="178"/>
      <c r="EP466" s="178"/>
      <c r="EQ466" s="178"/>
      <c r="ER466" s="178"/>
      <c r="ES466" s="178"/>
      <c r="ET466" s="178"/>
      <c r="EU466" s="178"/>
      <c r="EV466" s="178"/>
      <c r="EW466" s="178"/>
      <c r="EX466" s="178"/>
      <c r="EY466" s="178"/>
      <c r="EZ466" s="178"/>
      <c r="FA466" s="178"/>
      <c r="FB466" s="178"/>
      <c r="FC466" s="178"/>
      <c r="FD466" s="178"/>
      <c r="FE466" s="178"/>
      <c r="FF466" s="178"/>
      <c r="FG466" s="178"/>
      <c r="FH466" s="178"/>
      <c r="FI466" s="178"/>
      <c r="FJ466" s="178"/>
      <c r="FK466" s="178"/>
      <c r="FL466" s="178"/>
      <c r="FM466" s="178"/>
      <c r="FN466" s="178"/>
      <c r="FO466" s="178"/>
      <c r="FP466" s="178"/>
      <c r="FQ466" s="178"/>
      <c r="FR466" s="178"/>
      <c r="FS466" s="178"/>
      <c r="FT466" s="178"/>
      <c r="FU466" s="178"/>
      <c r="FV466" s="178"/>
    </row>
    <row r="467" spans="1:178" ht="45" customHeight="1" x14ac:dyDescent="0.25">
      <c r="A467" s="146">
        <v>3932020</v>
      </c>
      <c r="B467" s="145">
        <v>2020</v>
      </c>
      <c r="C467" s="144" t="s">
        <v>345</v>
      </c>
      <c r="D467" s="148" t="s">
        <v>1719</v>
      </c>
      <c r="E467" s="150" t="s">
        <v>137</v>
      </c>
      <c r="F467" s="148" t="s">
        <v>32</v>
      </c>
      <c r="G467" s="149" t="s">
        <v>158</v>
      </c>
      <c r="H467" s="150" t="s">
        <v>459</v>
      </c>
      <c r="I467" s="151" t="s">
        <v>132</v>
      </c>
      <c r="J467" s="152" t="s">
        <v>352</v>
      </c>
      <c r="K467" s="153">
        <v>45</v>
      </c>
      <c r="L467" s="154" t="str">
        <f>IF(ISERROR(VLOOKUP(K467,Eje_Pilar_Prop!$C$2:$E$104,2,FALSE))," ",VLOOKUP(K467,Eje_Pilar_Prop!$C$2:$E$104,2,FALSE))</f>
        <v>Gobernanza e influencia local, regional e internacional</v>
      </c>
      <c r="M467" s="154" t="str">
        <f>IF(ISERROR(VLOOKUP(K467,Eje_Pilar_Prop!$C$2:$E$104,3,FALSE))," ",VLOOKUP(K467,Eje_Pilar_Prop!$C$2:$E$104,3,FALSE))</f>
        <v>Eje Transversal 4 Gobierno Legitimo, Fortalecimiento Local y Eficiencia</v>
      </c>
      <c r="N467" s="155" t="s">
        <v>877</v>
      </c>
      <c r="O467" s="164">
        <v>52307691</v>
      </c>
      <c r="P467" s="150" t="s">
        <v>1006</v>
      </c>
      <c r="Q467" s="157">
        <v>26145000</v>
      </c>
      <c r="R467" s="158"/>
      <c r="S467" s="159"/>
      <c r="T467" s="160"/>
      <c r="U467" s="157"/>
      <c r="V467" s="161">
        <f t="shared" si="16"/>
        <v>26145000</v>
      </c>
      <c r="W467" s="162">
        <v>16434000</v>
      </c>
      <c r="X467" s="163">
        <v>44098</v>
      </c>
      <c r="Y467" s="163">
        <v>44099</v>
      </c>
      <c r="Z467" s="163">
        <v>44196</v>
      </c>
      <c r="AA467" s="145">
        <v>105</v>
      </c>
      <c r="AB467" s="145"/>
      <c r="AC467" s="145"/>
      <c r="AD467" s="164"/>
      <c r="AE467" s="165"/>
      <c r="AF467" s="163"/>
      <c r="AG467" s="157"/>
      <c r="AH467" s="146"/>
      <c r="AI467" s="146"/>
      <c r="AJ467" s="146" t="s">
        <v>1471</v>
      </c>
      <c r="AK467" s="146"/>
      <c r="AL467" s="166">
        <f t="shared" si="15"/>
        <v>0.62857142857142856</v>
      </c>
      <c r="AM467" s="177">
        <f>IF(SUMPRODUCT((A$14:A467=A467)*(B$14:B467=B467)*(D$14:D467=D467))&gt;1,0,1)</f>
        <v>1</v>
      </c>
      <c r="AN467" s="178"/>
      <c r="AO467" s="178"/>
      <c r="AP467" s="178"/>
      <c r="AQ467" s="178"/>
      <c r="AR467" s="178"/>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c r="CV467" s="178"/>
      <c r="CW467" s="178"/>
      <c r="CX467" s="178"/>
      <c r="CY467" s="178"/>
      <c r="CZ467" s="178"/>
      <c r="DA467" s="178"/>
      <c r="DB467" s="178"/>
      <c r="DC467" s="178"/>
      <c r="DD467" s="178"/>
      <c r="DE467" s="178"/>
      <c r="DF467" s="178"/>
      <c r="DG467" s="178"/>
      <c r="DH467" s="178"/>
      <c r="DI467" s="178"/>
      <c r="DJ467" s="178"/>
      <c r="DK467" s="178"/>
      <c r="DL467" s="178"/>
      <c r="DM467" s="178"/>
      <c r="DN467" s="178"/>
      <c r="DO467" s="178"/>
      <c r="DP467" s="178"/>
      <c r="DQ467" s="178"/>
      <c r="DR467" s="178"/>
      <c r="DS467" s="178"/>
      <c r="DT467" s="178"/>
      <c r="DU467" s="178"/>
      <c r="DV467" s="178"/>
      <c r="DW467" s="178"/>
      <c r="DX467" s="178"/>
      <c r="DY467" s="178"/>
      <c r="DZ467" s="178"/>
      <c r="EA467" s="178"/>
      <c r="EB467" s="178"/>
      <c r="EC467" s="178"/>
      <c r="ED467" s="178"/>
      <c r="EE467" s="178"/>
      <c r="EF467" s="178"/>
      <c r="EG467" s="178"/>
      <c r="EH467" s="178"/>
      <c r="EI467" s="178"/>
      <c r="EJ467" s="178"/>
      <c r="EK467" s="178"/>
      <c r="EL467" s="178"/>
      <c r="EM467" s="178"/>
      <c r="EN467" s="178"/>
      <c r="EO467" s="178"/>
      <c r="EP467" s="178"/>
      <c r="EQ467" s="178"/>
      <c r="ER467" s="178"/>
      <c r="ES467" s="178"/>
      <c r="ET467" s="178"/>
      <c r="EU467" s="178"/>
      <c r="EV467" s="178"/>
      <c r="EW467" s="178"/>
      <c r="EX467" s="178"/>
      <c r="EY467" s="178"/>
      <c r="EZ467" s="178"/>
      <c r="FA467" s="178"/>
      <c r="FB467" s="178"/>
      <c r="FC467" s="178"/>
      <c r="FD467" s="178"/>
      <c r="FE467" s="178"/>
      <c r="FF467" s="178"/>
      <c r="FG467" s="178"/>
      <c r="FH467" s="178"/>
      <c r="FI467" s="178"/>
      <c r="FJ467" s="178"/>
      <c r="FK467" s="178"/>
      <c r="FL467" s="178"/>
      <c r="FM467" s="178"/>
      <c r="FN467" s="178"/>
      <c r="FO467" s="178"/>
      <c r="FP467" s="178"/>
      <c r="FQ467" s="178"/>
      <c r="FR467" s="178"/>
      <c r="FS467" s="178"/>
      <c r="FT467" s="178"/>
      <c r="FU467" s="178"/>
      <c r="FV467" s="178"/>
    </row>
    <row r="468" spans="1:178" ht="45" customHeight="1" x14ac:dyDescent="0.25">
      <c r="A468" s="146">
        <v>3952020</v>
      </c>
      <c r="B468" s="145">
        <v>2020</v>
      </c>
      <c r="C468" s="144" t="s">
        <v>344</v>
      </c>
      <c r="D468" s="148" t="s">
        <v>1720</v>
      </c>
      <c r="E468" s="150" t="s">
        <v>137</v>
      </c>
      <c r="F468" s="148" t="s">
        <v>32</v>
      </c>
      <c r="G468" s="149" t="s">
        <v>150</v>
      </c>
      <c r="H468" s="150" t="s">
        <v>458</v>
      </c>
      <c r="I468" s="151" t="s">
        <v>132</v>
      </c>
      <c r="J468" s="152" t="s">
        <v>352</v>
      </c>
      <c r="K468" s="153">
        <v>18</v>
      </c>
      <c r="L468" s="154" t="str">
        <f>IF(ISERROR(VLOOKUP(K468,Eje_Pilar_Prop!$C$2:$E$104,2,FALSE))," ",VLOOKUP(K468,Eje_Pilar_Prop!$C$2:$E$104,2,FALSE))</f>
        <v>Mejor movilidad para todos</v>
      </c>
      <c r="M468" s="154" t="str">
        <f>IF(ISERROR(VLOOKUP(K468,Eje_Pilar_Prop!$C$2:$E$104,3,FALSE))," ",VLOOKUP(K468,Eje_Pilar_Prop!$C$2:$E$104,3,FALSE))</f>
        <v>Pilar 2 Democracía Urbana</v>
      </c>
      <c r="N468" s="155" t="s">
        <v>885</v>
      </c>
      <c r="O468" s="164">
        <v>860066942</v>
      </c>
      <c r="P468" s="150" t="s">
        <v>924</v>
      </c>
      <c r="Q468" s="157">
        <v>123200000</v>
      </c>
      <c r="R468" s="158"/>
      <c r="S468" s="159"/>
      <c r="T468" s="160"/>
      <c r="U468" s="157"/>
      <c r="V468" s="161">
        <f t="shared" si="16"/>
        <v>123200000</v>
      </c>
      <c r="W468" s="162">
        <v>32807886</v>
      </c>
      <c r="X468" s="163">
        <v>44098</v>
      </c>
      <c r="Y468" s="163">
        <v>44109</v>
      </c>
      <c r="Z468" s="163">
        <v>44290</v>
      </c>
      <c r="AA468" s="145">
        <v>180</v>
      </c>
      <c r="AB468" s="145"/>
      <c r="AC468" s="145"/>
      <c r="AD468" s="164"/>
      <c r="AE468" s="165"/>
      <c r="AF468" s="163"/>
      <c r="AG468" s="157"/>
      <c r="AH468" s="146"/>
      <c r="AI468" s="146" t="s">
        <v>1471</v>
      </c>
      <c r="AJ468" s="146"/>
      <c r="AK468" s="146"/>
      <c r="AL468" s="166">
        <f t="shared" si="15"/>
        <v>0.26629777597402599</v>
      </c>
      <c r="AM468" s="177">
        <f>IF(SUMPRODUCT((A$14:A468=A468)*(B$14:B468=B468)*(D$14:D468=D468))&gt;1,0,1)</f>
        <v>1</v>
      </c>
      <c r="AN468" s="178"/>
      <c r="AO468" s="178"/>
      <c r="AP468" s="178"/>
      <c r="AQ468" s="178"/>
      <c r="AR468" s="178"/>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c r="CV468" s="178"/>
      <c r="CW468" s="178"/>
      <c r="CX468" s="178"/>
      <c r="CY468" s="178"/>
      <c r="CZ468" s="178"/>
      <c r="DA468" s="178"/>
      <c r="DB468" s="178"/>
      <c r="DC468" s="178"/>
      <c r="DD468" s="178"/>
      <c r="DE468" s="178"/>
      <c r="DF468" s="178"/>
      <c r="DG468" s="178"/>
      <c r="DH468" s="178"/>
      <c r="DI468" s="178"/>
      <c r="DJ468" s="178"/>
      <c r="DK468" s="178"/>
      <c r="DL468" s="178"/>
      <c r="DM468" s="178"/>
      <c r="DN468" s="178"/>
      <c r="DO468" s="178"/>
      <c r="DP468" s="178"/>
      <c r="DQ468" s="178"/>
      <c r="DR468" s="178"/>
      <c r="DS468" s="178"/>
      <c r="DT468" s="178"/>
      <c r="DU468" s="178"/>
      <c r="DV468" s="178"/>
      <c r="DW468" s="178"/>
      <c r="DX468" s="178"/>
      <c r="DY468" s="178"/>
      <c r="DZ468" s="178"/>
      <c r="EA468" s="178"/>
      <c r="EB468" s="178"/>
      <c r="EC468" s="178"/>
      <c r="ED468" s="178"/>
      <c r="EE468" s="178"/>
      <c r="EF468" s="178"/>
      <c r="EG468" s="178"/>
      <c r="EH468" s="178"/>
      <c r="EI468" s="178"/>
      <c r="EJ468" s="178"/>
      <c r="EK468" s="178"/>
      <c r="EL468" s="178"/>
      <c r="EM468" s="178"/>
      <c r="EN468" s="178"/>
      <c r="EO468" s="178"/>
      <c r="EP468" s="178"/>
      <c r="EQ468" s="178"/>
      <c r="ER468" s="178"/>
      <c r="ES468" s="178"/>
      <c r="ET468" s="178"/>
      <c r="EU468" s="178"/>
      <c r="EV468" s="178"/>
      <c r="EW468" s="178"/>
      <c r="EX468" s="178"/>
      <c r="EY468" s="178"/>
      <c r="EZ468" s="178"/>
      <c r="FA468" s="178"/>
      <c r="FB468" s="178"/>
      <c r="FC468" s="178"/>
      <c r="FD468" s="178"/>
      <c r="FE468" s="178"/>
      <c r="FF468" s="178"/>
      <c r="FG468" s="178"/>
      <c r="FH468" s="178"/>
      <c r="FI468" s="178"/>
      <c r="FJ468" s="178"/>
      <c r="FK468" s="178"/>
      <c r="FL468" s="178"/>
      <c r="FM468" s="178"/>
      <c r="FN468" s="178"/>
      <c r="FO468" s="178"/>
      <c r="FP468" s="178"/>
      <c r="FQ468" s="178"/>
      <c r="FR468" s="178"/>
      <c r="FS468" s="178"/>
      <c r="FT468" s="178"/>
      <c r="FU468" s="178"/>
      <c r="FV468" s="178"/>
    </row>
    <row r="469" spans="1:178" ht="45" customHeight="1" x14ac:dyDescent="0.25">
      <c r="A469" s="146">
        <v>3952020</v>
      </c>
      <c r="B469" s="145">
        <v>2020</v>
      </c>
      <c r="C469" s="144" t="s">
        <v>344</v>
      </c>
      <c r="D469" s="148" t="s">
        <v>1720</v>
      </c>
      <c r="E469" s="150" t="s">
        <v>137</v>
      </c>
      <c r="F469" s="148" t="s">
        <v>32</v>
      </c>
      <c r="G469" s="149" t="s">
        <v>150</v>
      </c>
      <c r="H469" s="150" t="s">
        <v>458</v>
      </c>
      <c r="I469" s="151" t="s">
        <v>132</v>
      </c>
      <c r="J469" s="152" t="s">
        <v>352</v>
      </c>
      <c r="K469" s="153">
        <v>19</v>
      </c>
      <c r="L469" s="154" t="str">
        <f>IF(ISERROR(VLOOKUP(K469,Eje_Pilar_Prop!$C$2:$E$104,2,FALSE))," ",VLOOKUP(K469,Eje_Pilar_Prop!$C$2:$E$104,2,FALSE))</f>
        <v>Seguridad y convivencia para todos</v>
      </c>
      <c r="M469" s="154" t="str">
        <f>IF(ISERROR(VLOOKUP(K469,Eje_Pilar_Prop!$C$2:$E$104,3,FALSE))," ",VLOOKUP(K469,Eje_Pilar_Prop!$C$2:$E$104,3,FALSE))</f>
        <v>Pilar 3 Construcción de Comunidad y Cultura Ciudadana</v>
      </c>
      <c r="N469" s="155" t="s">
        <v>887</v>
      </c>
      <c r="O469" s="164">
        <v>860066942</v>
      </c>
      <c r="P469" s="150" t="s">
        <v>924</v>
      </c>
      <c r="Q469" s="157">
        <v>2696633810</v>
      </c>
      <c r="R469" s="158"/>
      <c r="S469" s="159"/>
      <c r="T469" s="160"/>
      <c r="U469" s="157"/>
      <c r="V469" s="161">
        <f t="shared" si="16"/>
        <v>2696633810</v>
      </c>
      <c r="W469" s="162">
        <v>1007874713</v>
      </c>
      <c r="X469" s="163">
        <v>44098</v>
      </c>
      <c r="Y469" s="163">
        <v>44109</v>
      </c>
      <c r="Z469" s="163">
        <v>44290</v>
      </c>
      <c r="AA469" s="145">
        <v>180</v>
      </c>
      <c r="AB469" s="145"/>
      <c r="AC469" s="145"/>
      <c r="AD469" s="164"/>
      <c r="AE469" s="165"/>
      <c r="AF469" s="163"/>
      <c r="AG469" s="157"/>
      <c r="AH469" s="146"/>
      <c r="AI469" s="146" t="s">
        <v>1471</v>
      </c>
      <c r="AJ469" s="146"/>
      <c r="AK469" s="146"/>
      <c r="AL469" s="166">
        <f t="shared" si="15"/>
        <v>0.37375290232677161</v>
      </c>
      <c r="AM469" s="177">
        <f>IF(SUMPRODUCT((A$14:A469=A469)*(B$14:B469=B469)*(D$14:D469=D469))&gt;1,0,1)</f>
        <v>0</v>
      </c>
      <c r="AN469" s="178"/>
      <c r="AO469" s="178"/>
      <c r="AP469" s="178"/>
      <c r="AQ469" s="178"/>
      <c r="AR469" s="178"/>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c r="CV469" s="178"/>
      <c r="CW469" s="178"/>
      <c r="CX469" s="178"/>
      <c r="CY469" s="178"/>
      <c r="CZ469" s="178"/>
      <c r="DA469" s="178"/>
      <c r="DB469" s="178"/>
      <c r="DC469" s="178"/>
      <c r="DD469" s="178"/>
      <c r="DE469" s="178"/>
      <c r="DF469" s="178"/>
      <c r="DG469" s="178"/>
      <c r="DH469" s="178"/>
      <c r="DI469" s="178"/>
      <c r="DJ469" s="178"/>
      <c r="DK469" s="178"/>
      <c r="DL469" s="178"/>
      <c r="DM469" s="178"/>
      <c r="DN469" s="178"/>
      <c r="DO469" s="178"/>
      <c r="DP469" s="178"/>
      <c r="DQ469" s="178"/>
      <c r="DR469" s="178"/>
      <c r="DS469" s="178"/>
      <c r="DT469" s="178"/>
      <c r="DU469" s="178"/>
      <c r="DV469" s="178"/>
      <c r="DW469" s="178"/>
      <c r="DX469" s="178"/>
      <c r="DY469" s="178"/>
      <c r="DZ469" s="178"/>
      <c r="EA469" s="178"/>
      <c r="EB469" s="178"/>
      <c r="EC469" s="178"/>
      <c r="ED469" s="178"/>
      <c r="EE469" s="178"/>
      <c r="EF469" s="178"/>
      <c r="EG469" s="178"/>
      <c r="EH469" s="178"/>
      <c r="EI469" s="178"/>
      <c r="EJ469" s="178"/>
      <c r="EK469" s="178"/>
      <c r="EL469" s="178"/>
      <c r="EM469" s="178"/>
      <c r="EN469" s="178"/>
      <c r="EO469" s="178"/>
      <c r="EP469" s="178"/>
      <c r="EQ469" s="178"/>
      <c r="ER469" s="178"/>
      <c r="ES469" s="178"/>
      <c r="ET469" s="178"/>
      <c r="EU469" s="178"/>
      <c r="EV469" s="178"/>
      <c r="EW469" s="178"/>
      <c r="EX469" s="178"/>
      <c r="EY469" s="178"/>
      <c r="EZ469" s="178"/>
      <c r="FA469" s="178"/>
      <c r="FB469" s="178"/>
      <c r="FC469" s="178"/>
      <c r="FD469" s="178"/>
      <c r="FE469" s="178"/>
      <c r="FF469" s="178"/>
      <c r="FG469" s="178"/>
      <c r="FH469" s="178"/>
      <c r="FI469" s="178"/>
      <c r="FJ469" s="178"/>
      <c r="FK469" s="178"/>
      <c r="FL469" s="178"/>
      <c r="FM469" s="178"/>
      <c r="FN469" s="178"/>
      <c r="FO469" s="178"/>
      <c r="FP469" s="178"/>
      <c r="FQ469" s="178"/>
      <c r="FR469" s="178"/>
      <c r="FS469" s="178"/>
      <c r="FT469" s="178"/>
      <c r="FU469" s="178"/>
      <c r="FV469" s="178"/>
    </row>
    <row r="470" spans="1:178" ht="45" customHeight="1" x14ac:dyDescent="0.25">
      <c r="A470" s="146">
        <v>3952020</v>
      </c>
      <c r="B470" s="145">
        <v>2020</v>
      </c>
      <c r="C470" s="144" t="s">
        <v>344</v>
      </c>
      <c r="D470" s="148" t="s">
        <v>1720</v>
      </c>
      <c r="E470" s="150" t="s">
        <v>137</v>
      </c>
      <c r="F470" s="148" t="s">
        <v>32</v>
      </c>
      <c r="G470" s="149" t="s">
        <v>150</v>
      </c>
      <c r="H470" s="150" t="s">
        <v>458</v>
      </c>
      <c r="I470" s="151" t="s">
        <v>132</v>
      </c>
      <c r="J470" s="152" t="s">
        <v>352</v>
      </c>
      <c r="K470" s="153">
        <v>38</v>
      </c>
      <c r="L470" s="154" t="str">
        <f>IF(ISERROR(VLOOKUP(K470,Eje_Pilar_Prop!$C$2:$E$104,2,FALSE))," ",VLOOKUP(K470,Eje_Pilar_Prop!$C$2:$E$104,2,FALSE))</f>
        <v>Recuperación y manejo de la Estructura Ecológica Principal</v>
      </c>
      <c r="M470" s="154" t="str">
        <f>IF(ISERROR(VLOOKUP(K470,Eje_Pilar_Prop!$C$2:$E$104,3,FALSE))," ",VLOOKUP(K470,Eje_Pilar_Prop!$C$2:$E$104,3,FALSE))</f>
        <v>Eje Transversal 3 Sostenibilidad Ambiental basada en la eficiencia energética</v>
      </c>
      <c r="N470" s="155" t="s">
        <v>886</v>
      </c>
      <c r="O470" s="164">
        <v>860066942</v>
      </c>
      <c r="P470" s="150" t="s">
        <v>924</v>
      </c>
      <c r="Q470" s="157">
        <v>2385552219</v>
      </c>
      <c r="R470" s="158"/>
      <c r="S470" s="159"/>
      <c r="T470" s="160"/>
      <c r="U470" s="157"/>
      <c r="V470" s="161">
        <f t="shared" si="16"/>
        <v>2385552219</v>
      </c>
      <c r="W470" s="162">
        <v>0</v>
      </c>
      <c r="X470" s="163">
        <v>44098</v>
      </c>
      <c r="Y470" s="163">
        <v>44109</v>
      </c>
      <c r="Z470" s="163">
        <v>44290</v>
      </c>
      <c r="AA470" s="145">
        <v>180</v>
      </c>
      <c r="AB470" s="145"/>
      <c r="AC470" s="145"/>
      <c r="AD470" s="164"/>
      <c r="AE470" s="165"/>
      <c r="AF470" s="163"/>
      <c r="AG470" s="157"/>
      <c r="AH470" s="146"/>
      <c r="AI470" s="146" t="s">
        <v>1471</v>
      </c>
      <c r="AJ470" s="146"/>
      <c r="AK470" s="146"/>
      <c r="AL470" s="166">
        <f t="shared" si="15"/>
        <v>0</v>
      </c>
      <c r="AM470" s="177">
        <f>IF(SUMPRODUCT((A$14:A470=A470)*(B$14:B470=B470)*(D$14:D470=D470))&gt;1,0,1)</f>
        <v>0</v>
      </c>
      <c r="AN470" s="178"/>
      <c r="AO470" s="178"/>
      <c r="AP470" s="178"/>
      <c r="AQ470" s="178"/>
      <c r="AR470" s="178"/>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c r="CV470" s="178"/>
      <c r="CW470" s="178"/>
      <c r="CX470" s="178"/>
      <c r="CY470" s="178"/>
      <c r="CZ470" s="178"/>
      <c r="DA470" s="178"/>
      <c r="DB470" s="178"/>
      <c r="DC470" s="178"/>
      <c r="DD470" s="178"/>
      <c r="DE470" s="178"/>
      <c r="DF470" s="178"/>
      <c r="DG470" s="178"/>
      <c r="DH470" s="178"/>
      <c r="DI470" s="178"/>
      <c r="DJ470" s="178"/>
      <c r="DK470" s="178"/>
      <c r="DL470" s="178"/>
      <c r="DM470" s="178"/>
      <c r="DN470" s="178"/>
      <c r="DO470" s="178"/>
      <c r="DP470" s="178"/>
      <c r="DQ470" s="178"/>
      <c r="DR470" s="178"/>
      <c r="DS470" s="178"/>
      <c r="DT470" s="178"/>
      <c r="DU470" s="178"/>
      <c r="DV470" s="178"/>
      <c r="DW470" s="178"/>
      <c r="DX470" s="178"/>
      <c r="DY470" s="178"/>
      <c r="DZ470" s="178"/>
      <c r="EA470" s="178"/>
      <c r="EB470" s="178"/>
      <c r="EC470" s="178"/>
      <c r="ED470" s="178"/>
      <c r="EE470" s="178"/>
      <c r="EF470" s="178"/>
      <c r="EG470" s="178"/>
      <c r="EH470" s="178"/>
      <c r="EI470" s="178"/>
      <c r="EJ470" s="178"/>
      <c r="EK470" s="178"/>
      <c r="EL470" s="178"/>
      <c r="EM470" s="178"/>
      <c r="EN470" s="178"/>
      <c r="EO470" s="178"/>
      <c r="EP470" s="178"/>
      <c r="EQ470" s="178"/>
      <c r="ER470" s="178"/>
      <c r="ES470" s="178"/>
      <c r="ET470" s="178"/>
      <c r="EU470" s="178"/>
      <c r="EV470" s="178"/>
      <c r="EW470" s="178"/>
      <c r="EX470" s="178"/>
      <c r="EY470" s="178"/>
      <c r="EZ470" s="178"/>
      <c r="FA470" s="178"/>
      <c r="FB470" s="178"/>
      <c r="FC470" s="178"/>
      <c r="FD470" s="178"/>
      <c r="FE470" s="178"/>
      <c r="FF470" s="178"/>
      <c r="FG470" s="178"/>
      <c r="FH470" s="178"/>
      <c r="FI470" s="178"/>
      <c r="FJ470" s="178"/>
      <c r="FK470" s="178"/>
      <c r="FL470" s="178"/>
      <c r="FM470" s="178"/>
      <c r="FN470" s="178"/>
      <c r="FO470" s="178"/>
      <c r="FP470" s="178"/>
      <c r="FQ470" s="178"/>
      <c r="FR470" s="178"/>
      <c r="FS470" s="178"/>
      <c r="FT470" s="178"/>
      <c r="FU470" s="178"/>
      <c r="FV470" s="178"/>
    </row>
    <row r="471" spans="1:178" ht="45" customHeight="1" x14ac:dyDescent="0.25">
      <c r="A471" s="146">
        <v>3962020</v>
      </c>
      <c r="B471" s="145">
        <v>2020</v>
      </c>
      <c r="C471" s="144" t="s">
        <v>345</v>
      </c>
      <c r="D471" s="148" t="s">
        <v>1721</v>
      </c>
      <c r="E471" s="150" t="s">
        <v>137</v>
      </c>
      <c r="F471" s="148" t="s">
        <v>32</v>
      </c>
      <c r="G471" s="149" t="s">
        <v>158</v>
      </c>
      <c r="H471" s="150" t="s">
        <v>457</v>
      </c>
      <c r="I471" s="151" t="s">
        <v>132</v>
      </c>
      <c r="J471" s="152" t="s">
        <v>352</v>
      </c>
      <c r="K471" s="153">
        <v>45</v>
      </c>
      <c r="L471" s="154" t="str">
        <f>IF(ISERROR(VLOOKUP(K471,Eje_Pilar_Prop!$C$2:$E$104,2,FALSE))," ",VLOOKUP(K471,Eje_Pilar_Prop!$C$2:$E$104,2,FALSE))</f>
        <v>Gobernanza e influencia local, regional e internacional</v>
      </c>
      <c r="M471" s="154" t="str">
        <f>IF(ISERROR(VLOOKUP(K471,Eje_Pilar_Prop!$C$2:$E$104,3,FALSE))," ",VLOOKUP(K471,Eje_Pilar_Prop!$C$2:$E$104,3,FALSE))</f>
        <v>Eje Transversal 4 Gobierno Legitimo, Fortalecimiento Local y Eficiencia</v>
      </c>
      <c r="N471" s="155" t="s">
        <v>874</v>
      </c>
      <c r="O471" s="164">
        <v>1019050045</v>
      </c>
      <c r="P471" s="150" t="s">
        <v>1081</v>
      </c>
      <c r="Q471" s="157">
        <v>6125000</v>
      </c>
      <c r="R471" s="158"/>
      <c r="S471" s="159"/>
      <c r="T471" s="160">
        <v>1</v>
      </c>
      <c r="U471" s="157">
        <v>1050000</v>
      </c>
      <c r="V471" s="161">
        <f t="shared" si="16"/>
        <v>7175000</v>
      </c>
      <c r="W471" s="162">
        <v>3675000</v>
      </c>
      <c r="X471" s="163">
        <v>44098</v>
      </c>
      <c r="Y471" s="163">
        <v>44102</v>
      </c>
      <c r="Z471" s="163">
        <v>44227</v>
      </c>
      <c r="AA471" s="145">
        <v>105</v>
      </c>
      <c r="AB471" s="145">
        <v>1</v>
      </c>
      <c r="AC471" s="145">
        <v>30</v>
      </c>
      <c r="AD471" s="164"/>
      <c r="AE471" s="165"/>
      <c r="AF471" s="163"/>
      <c r="AG471" s="157"/>
      <c r="AH471" s="146"/>
      <c r="AI471" s="146" t="s">
        <v>1471</v>
      </c>
      <c r="AJ471" s="146"/>
      <c r="AK471" s="146"/>
      <c r="AL471" s="166">
        <f t="shared" si="15"/>
        <v>0.51219512195121952</v>
      </c>
      <c r="AM471" s="177">
        <f>IF(SUMPRODUCT((A$14:A471=A471)*(B$14:B471=B471)*(D$14:D471=D471))&gt;1,0,1)</f>
        <v>1</v>
      </c>
      <c r="AN471" s="178"/>
      <c r="AO471" s="178"/>
      <c r="AP471" s="178"/>
      <c r="AQ471" s="178"/>
      <c r="AR471" s="178"/>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c r="CV471" s="178"/>
      <c r="CW471" s="178"/>
      <c r="CX471" s="178"/>
      <c r="CY471" s="178"/>
      <c r="CZ471" s="178"/>
      <c r="DA471" s="178"/>
      <c r="DB471" s="178"/>
      <c r="DC471" s="178"/>
      <c r="DD471" s="178"/>
      <c r="DE471" s="178"/>
      <c r="DF471" s="178"/>
      <c r="DG471" s="178"/>
      <c r="DH471" s="178"/>
      <c r="DI471" s="178"/>
      <c r="DJ471" s="178"/>
      <c r="DK471" s="178"/>
      <c r="DL471" s="178"/>
      <c r="DM471" s="178"/>
      <c r="DN471" s="178"/>
      <c r="DO471" s="178"/>
      <c r="DP471" s="178"/>
      <c r="DQ471" s="178"/>
      <c r="DR471" s="178"/>
      <c r="DS471" s="178"/>
      <c r="DT471" s="178"/>
      <c r="DU471" s="178"/>
      <c r="DV471" s="178"/>
      <c r="DW471" s="178"/>
      <c r="DX471" s="178"/>
      <c r="DY471" s="178"/>
      <c r="DZ471" s="178"/>
      <c r="EA471" s="178"/>
      <c r="EB471" s="178"/>
      <c r="EC471" s="178"/>
      <c r="ED471" s="178"/>
      <c r="EE471" s="178"/>
      <c r="EF471" s="178"/>
      <c r="EG471" s="178"/>
      <c r="EH471" s="178"/>
      <c r="EI471" s="178"/>
      <c r="EJ471" s="178"/>
      <c r="EK471" s="178"/>
      <c r="EL471" s="178"/>
      <c r="EM471" s="178"/>
      <c r="EN471" s="178"/>
      <c r="EO471" s="178"/>
      <c r="EP471" s="178"/>
      <c r="EQ471" s="178"/>
      <c r="ER471" s="178"/>
      <c r="ES471" s="178"/>
      <c r="ET471" s="178"/>
      <c r="EU471" s="178"/>
      <c r="EV471" s="178"/>
      <c r="EW471" s="178"/>
      <c r="EX471" s="178"/>
      <c r="EY471" s="178"/>
      <c r="EZ471" s="178"/>
      <c r="FA471" s="178"/>
      <c r="FB471" s="178"/>
      <c r="FC471" s="178"/>
      <c r="FD471" s="178"/>
      <c r="FE471" s="178"/>
      <c r="FF471" s="178"/>
      <c r="FG471" s="178"/>
      <c r="FH471" s="178"/>
      <c r="FI471" s="178"/>
      <c r="FJ471" s="178"/>
      <c r="FK471" s="178"/>
      <c r="FL471" s="178"/>
      <c r="FM471" s="178"/>
      <c r="FN471" s="178"/>
      <c r="FO471" s="178"/>
      <c r="FP471" s="178"/>
      <c r="FQ471" s="178"/>
      <c r="FR471" s="178"/>
      <c r="FS471" s="178"/>
      <c r="FT471" s="178"/>
      <c r="FU471" s="178"/>
      <c r="FV471" s="178"/>
    </row>
    <row r="472" spans="1:178" ht="45" customHeight="1" x14ac:dyDescent="0.25">
      <c r="A472" s="146">
        <v>3972020</v>
      </c>
      <c r="B472" s="145">
        <v>2020</v>
      </c>
      <c r="C472" s="144" t="s">
        <v>345</v>
      </c>
      <c r="D472" s="148" t="s">
        <v>1721</v>
      </c>
      <c r="E472" s="150" t="s">
        <v>137</v>
      </c>
      <c r="F472" s="148" t="s">
        <v>32</v>
      </c>
      <c r="G472" s="149" t="s">
        <v>158</v>
      </c>
      <c r="H472" s="150" t="s">
        <v>456</v>
      </c>
      <c r="I472" s="151" t="s">
        <v>132</v>
      </c>
      <c r="J472" s="152" t="s">
        <v>352</v>
      </c>
      <c r="K472" s="153">
        <v>45</v>
      </c>
      <c r="L472" s="154" t="str">
        <f>IF(ISERROR(VLOOKUP(K472,Eje_Pilar_Prop!$C$2:$E$104,2,FALSE))," ",VLOOKUP(K472,Eje_Pilar_Prop!$C$2:$E$104,2,FALSE))</f>
        <v>Gobernanza e influencia local, regional e internacional</v>
      </c>
      <c r="M472" s="154" t="str">
        <f>IF(ISERROR(VLOOKUP(K472,Eje_Pilar_Prop!$C$2:$E$104,3,FALSE))," ",VLOOKUP(K472,Eje_Pilar_Prop!$C$2:$E$104,3,FALSE))</f>
        <v>Eje Transversal 4 Gobierno Legitimo, Fortalecimiento Local y Eficiencia</v>
      </c>
      <c r="N472" s="155" t="s">
        <v>874</v>
      </c>
      <c r="O472" s="164">
        <v>1019111882</v>
      </c>
      <c r="P472" s="150" t="s">
        <v>1195</v>
      </c>
      <c r="Q472" s="157">
        <v>6125000</v>
      </c>
      <c r="R472" s="158"/>
      <c r="S472" s="159">
        <v>0</v>
      </c>
      <c r="T472" s="160"/>
      <c r="U472" s="157"/>
      <c r="V472" s="161">
        <f t="shared" si="16"/>
        <v>6125000</v>
      </c>
      <c r="W472" s="162">
        <v>6125000</v>
      </c>
      <c r="X472" s="163">
        <v>44098</v>
      </c>
      <c r="Y472" s="163">
        <v>44102</v>
      </c>
      <c r="Z472" s="163">
        <v>44196</v>
      </c>
      <c r="AA472" s="145">
        <v>105</v>
      </c>
      <c r="AB472" s="145"/>
      <c r="AC472" s="145"/>
      <c r="AD472" s="164">
        <v>1019080267</v>
      </c>
      <c r="AE472" s="165" t="s">
        <v>1800</v>
      </c>
      <c r="AF472" s="163">
        <v>44134</v>
      </c>
      <c r="AG472" s="157"/>
      <c r="AH472" s="146"/>
      <c r="AI472" s="146"/>
      <c r="AJ472" s="146" t="s">
        <v>1471</v>
      </c>
      <c r="AK472" s="146"/>
      <c r="AL472" s="166">
        <f t="shared" si="15"/>
        <v>1</v>
      </c>
      <c r="AM472" s="177">
        <f>IF(SUMPRODUCT((A$14:A472=A472)*(B$14:B472=B472)*(D$14:D472=D472))&gt;1,0,1)</f>
        <v>1</v>
      </c>
      <c r="AN472" s="178"/>
      <c r="AO472" s="178"/>
      <c r="AP472" s="178"/>
      <c r="AQ472" s="178"/>
      <c r="AR472" s="178"/>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c r="CV472" s="178"/>
      <c r="CW472" s="178"/>
      <c r="CX472" s="178"/>
      <c r="CY472" s="178"/>
      <c r="CZ472" s="178"/>
      <c r="DA472" s="178"/>
      <c r="DB472" s="178"/>
      <c r="DC472" s="178"/>
      <c r="DD472" s="178"/>
      <c r="DE472" s="178"/>
      <c r="DF472" s="178"/>
      <c r="DG472" s="178"/>
      <c r="DH472" s="178"/>
      <c r="DI472" s="178"/>
      <c r="DJ472" s="178"/>
      <c r="DK472" s="178"/>
      <c r="DL472" s="178"/>
      <c r="DM472" s="178"/>
      <c r="DN472" s="178"/>
      <c r="DO472" s="178"/>
      <c r="DP472" s="178"/>
      <c r="DQ472" s="178"/>
      <c r="DR472" s="178"/>
      <c r="DS472" s="178"/>
      <c r="DT472" s="178"/>
      <c r="DU472" s="178"/>
      <c r="DV472" s="178"/>
      <c r="DW472" s="178"/>
      <c r="DX472" s="178"/>
      <c r="DY472" s="178"/>
      <c r="DZ472" s="178"/>
      <c r="EA472" s="178"/>
      <c r="EB472" s="178"/>
      <c r="EC472" s="178"/>
      <c r="ED472" s="178"/>
      <c r="EE472" s="178"/>
      <c r="EF472" s="178"/>
      <c r="EG472" s="178"/>
      <c r="EH472" s="178"/>
      <c r="EI472" s="178"/>
      <c r="EJ472" s="178"/>
      <c r="EK472" s="178"/>
      <c r="EL472" s="178"/>
      <c r="EM472" s="178"/>
      <c r="EN472" s="178"/>
      <c r="EO472" s="178"/>
      <c r="EP472" s="178"/>
      <c r="EQ472" s="178"/>
      <c r="ER472" s="178"/>
      <c r="ES472" s="178"/>
      <c r="ET472" s="178"/>
      <c r="EU472" s="178"/>
      <c r="EV472" s="178"/>
      <c r="EW472" s="178"/>
      <c r="EX472" s="178"/>
      <c r="EY472" s="178"/>
      <c r="EZ472" s="178"/>
      <c r="FA472" s="178"/>
      <c r="FB472" s="178"/>
      <c r="FC472" s="178"/>
      <c r="FD472" s="178"/>
      <c r="FE472" s="178"/>
      <c r="FF472" s="178"/>
      <c r="FG472" s="178"/>
      <c r="FH472" s="178"/>
      <c r="FI472" s="178"/>
      <c r="FJ472" s="178"/>
      <c r="FK472" s="178"/>
      <c r="FL472" s="178"/>
      <c r="FM472" s="178"/>
      <c r="FN472" s="178"/>
      <c r="FO472" s="178"/>
      <c r="FP472" s="178"/>
      <c r="FQ472" s="178"/>
      <c r="FR472" s="178"/>
      <c r="FS472" s="178"/>
      <c r="FT472" s="178"/>
      <c r="FU472" s="178"/>
      <c r="FV472" s="178"/>
    </row>
    <row r="473" spans="1:178" ht="45" customHeight="1" x14ac:dyDescent="0.25">
      <c r="A473" s="146">
        <v>3982020</v>
      </c>
      <c r="B473" s="145">
        <v>2020</v>
      </c>
      <c r="C473" s="144" t="s">
        <v>345</v>
      </c>
      <c r="D473" s="148" t="s">
        <v>1721</v>
      </c>
      <c r="E473" s="150" t="s">
        <v>137</v>
      </c>
      <c r="F473" s="148" t="s">
        <v>32</v>
      </c>
      <c r="G473" s="149" t="s">
        <v>158</v>
      </c>
      <c r="H473" s="150" t="s">
        <v>455</v>
      </c>
      <c r="I473" s="151" t="s">
        <v>132</v>
      </c>
      <c r="J473" s="152" t="s">
        <v>352</v>
      </c>
      <c r="K473" s="153">
        <v>45</v>
      </c>
      <c r="L473" s="154" t="str">
        <f>IF(ISERROR(VLOOKUP(K473,Eje_Pilar_Prop!$C$2:$E$104,2,FALSE))," ",VLOOKUP(K473,Eje_Pilar_Prop!$C$2:$E$104,2,FALSE))</f>
        <v>Gobernanza e influencia local, regional e internacional</v>
      </c>
      <c r="M473" s="154" t="str">
        <f>IF(ISERROR(VLOOKUP(K473,Eje_Pilar_Prop!$C$2:$E$104,3,FALSE))," ",VLOOKUP(K473,Eje_Pilar_Prop!$C$2:$E$104,3,FALSE))</f>
        <v>Eje Transversal 4 Gobierno Legitimo, Fortalecimiento Local y Eficiencia</v>
      </c>
      <c r="N473" s="155" t="s">
        <v>874</v>
      </c>
      <c r="O473" s="164">
        <v>79967535</v>
      </c>
      <c r="P473" s="150" t="s">
        <v>1084</v>
      </c>
      <c r="Q473" s="157">
        <v>6125000</v>
      </c>
      <c r="R473" s="158"/>
      <c r="S473" s="159"/>
      <c r="T473" s="160"/>
      <c r="U473" s="157"/>
      <c r="V473" s="161">
        <f t="shared" si="16"/>
        <v>6125000</v>
      </c>
      <c r="W473" s="162">
        <v>3616667</v>
      </c>
      <c r="X473" s="163">
        <v>44099</v>
      </c>
      <c r="Y473" s="163">
        <v>44103</v>
      </c>
      <c r="Z473" s="163">
        <v>44196</v>
      </c>
      <c r="AA473" s="145">
        <v>105</v>
      </c>
      <c r="AB473" s="145"/>
      <c r="AC473" s="145"/>
      <c r="AD473" s="164"/>
      <c r="AE473" s="165"/>
      <c r="AF473" s="163"/>
      <c r="AG473" s="157"/>
      <c r="AH473" s="146"/>
      <c r="AI473" s="146"/>
      <c r="AJ473" s="146" t="s">
        <v>1471</v>
      </c>
      <c r="AK473" s="146"/>
      <c r="AL473" s="166">
        <f t="shared" si="15"/>
        <v>0.59047624489795913</v>
      </c>
      <c r="AM473" s="177">
        <f>IF(SUMPRODUCT((A$14:A473=A473)*(B$14:B473=B473)*(D$14:D473=D473))&gt;1,0,1)</f>
        <v>1</v>
      </c>
      <c r="AN473" s="178"/>
      <c r="AO473" s="178"/>
      <c r="AP473" s="178"/>
      <c r="AQ473" s="178"/>
      <c r="AR473" s="178"/>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c r="CV473" s="178"/>
      <c r="CW473" s="178"/>
      <c r="CX473" s="178"/>
      <c r="CY473" s="178"/>
      <c r="CZ473" s="178"/>
      <c r="DA473" s="178"/>
      <c r="DB473" s="178"/>
      <c r="DC473" s="178"/>
      <c r="DD473" s="178"/>
      <c r="DE473" s="178"/>
      <c r="DF473" s="178"/>
      <c r="DG473" s="178"/>
      <c r="DH473" s="178"/>
      <c r="DI473" s="178"/>
      <c r="DJ473" s="178"/>
      <c r="DK473" s="178"/>
      <c r="DL473" s="178"/>
      <c r="DM473" s="178"/>
      <c r="DN473" s="178"/>
      <c r="DO473" s="178"/>
      <c r="DP473" s="178"/>
      <c r="DQ473" s="178"/>
      <c r="DR473" s="178"/>
      <c r="DS473" s="178"/>
      <c r="DT473" s="178"/>
      <c r="DU473" s="178"/>
      <c r="DV473" s="178"/>
      <c r="DW473" s="178"/>
      <c r="DX473" s="178"/>
      <c r="DY473" s="178"/>
      <c r="DZ473" s="178"/>
      <c r="EA473" s="178"/>
      <c r="EB473" s="178"/>
      <c r="EC473" s="178"/>
      <c r="ED473" s="178"/>
      <c r="EE473" s="178"/>
      <c r="EF473" s="178"/>
      <c r="EG473" s="178"/>
      <c r="EH473" s="178"/>
      <c r="EI473" s="178"/>
      <c r="EJ473" s="178"/>
      <c r="EK473" s="178"/>
      <c r="EL473" s="178"/>
      <c r="EM473" s="178"/>
      <c r="EN473" s="178"/>
      <c r="EO473" s="178"/>
      <c r="EP473" s="178"/>
      <c r="EQ473" s="178"/>
      <c r="ER473" s="178"/>
      <c r="ES473" s="178"/>
      <c r="ET473" s="178"/>
      <c r="EU473" s="178"/>
      <c r="EV473" s="178"/>
      <c r="EW473" s="178"/>
      <c r="EX473" s="178"/>
      <c r="EY473" s="178"/>
      <c r="EZ473" s="178"/>
      <c r="FA473" s="178"/>
      <c r="FB473" s="178"/>
      <c r="FC473" s="178"/>
      <c r="FD473" s="178"/>
      <c r="FE473" s="178"/>
      <c r="FF473" s="178"/>
      <c r="FG473" s="178"/>
      <c r="FH473" s="178"/>
      <c r="FI473" s="178"/>
      <c r="FJ473" s="178"/>
      <c r="FK473" s="178"/>
      <c r="FL473" s="178"/>
      <c r="FM473" s="178"/>
      <c r="FN473" s="178"/>
      <c r="FO473" s="178"/>
      <c r="FP473" s="178"/>
      <c r="FQ473" s="178"/>
      <c r="FR473" s="178"/>
      <c r="FS473" s="178"/>
      <c r="FT473" s="178"/>
      <c r="FU473" s="178"/>
      <c r="FV473" s="178"/>
    </row>
    <row r="474" spans="1:178" ht="45" customHeight="1" x14ac:dyDescent="0.25">
      <c r="A474" s="146">
        <v>3992020</v>
      </c>
      <c r="B474" s="145">
        <v>2020</v>
      </c>
      <c r="C474" s="144" t="s">
        <v>345</v>
      </c>
      <c r="D474" s="148" t="s">
        <v>1722</v>
      </c>
      <c r="E474" s="150" t="s">
        <v>137</v>
      </c>
      <c r="F474" s="148" t="s">
        <v>32</v>
      </c>
      <c r="G474" s="149" t="s">
        <v>158</v>
      </c>
      <c r="H474" s="150" t="s">
        <v>454</v>
      </c>
      <c r="I474" s="151" t="s">
        <v>132</v>
      </c>
      <c r="J474" s="152" t="s">
        <v>352</v>
      </c>
      <c r="K474" s="153">
        <v>38</v>
      </c>
      <c r="L474" s="154" t="str">
        <f>IF(ISERROR(VLOOKUP(K474,Eje_Pilar_Prop!$C$2:$E$104,2,FALSE))," ",VLOOKUP(K474,Eje_Pilar_Prop!$C$2:$E$104,2,FALSE))</f>
        <v>Recuperación y manejo de la Estructura Ecológica Principal</v>
      </c>
      <c r="M474" s="154" t="str">
        <f>IF(ISERROR(VLOOKUP(K474,Eje_Pilar_Prop!$C$2:$E$104,3,FALSE))," ",VLOOKUP(K474,Eje_Pilar_Prop!$C$2:$E$104,3,FALSE))</f>
        <v>Eje Transversal 3 Sostenibilidad Ambiental basada en la eficiencia energética</v>
      </c>
      <c r="N474" s="155" t="s">
        <v>886</v>
      </c>
      <c r="O474" s="164">
        <v>4825199</v>
      </c>
      <c r="P474" s="150" t="s">
        <v>1196</v>
      </c>
      <c r="Q474" s="157">
        <v>10500000</v>
      </c>
      <c r="R474" s="158"/>
      <c r="S474" s="159"/>
      <c r="T474" s="160"/>
      <c r="U474" s="157"/>
      <c r="V474" s="161">
        <f t="shared" si="16"/>
        <v>10500000</v>
      </c>
      <c r="W474" s="162">
        <v>7233333</v>
      </c>
      <c r="X474" s="163">
        <v>44098</v>
      </c>
      <c r="Y474" s="163">
        <v>44103</v>
      </c>
      <c r="Z474" s="163">
        <v>44196</v>
      </c>
      <c r="AA474" s="145">
        <v>90</v>
      </c>
      <c r="AB474" s="145"/>
      <c r="AC474" s="145"/>
      <c r="AD474" s="164"/>
      <c r="AE474" s="165"/>
      <c r="AF474" s="163"/>
      <c r="AG474" s="157"/>
      <c r="AH474" s="146"/>
      <c r="AI474" s="146"/>
      <c r="AJ474" s="146" t="s">
        <v>1471</v>
      </c>
      <c r="AK474" s="146"/>
      <c r="AL474" s="166">
        <f t="shared" si="15"/>
        <v>0.68888885714285719</v>
      </c>
      <c r="AM474" s="177">
        <f>IF(SUMPRODUCT((A$14:A474=A474)*(B$14:B474=B474)*(D$14:D474=D474))&gt;1,0,1)</f>
        <v>1</v>
      </c>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c r="CV474" s="178"/>
      <c r="CW474" s="178"/>
      <c r="CX474" s="178"/>
      <c r="CY474" s="178"/>
      <c r="CZ474" s="178"/>
      <c r="DA474" s="178"/>
      <c r="DB474" s="178"/>
      <c r="DC474" s="178"/>
      <c r="DD474" s="178"/>
      <c r="DE474" s="178"/>
      <c r="DF474" s="178"/>
      <c r="DG474" s="178"/>
      <c r="DH474" s="178"/>
      <c r="DI474" s="178"/>
      <c r="DJ474" s="178"/>
      <c r="DK474" s="178"/>
      <c r="DL474" s="178"/>
      <c r="DM474" s="178"/>
      <c r="DN474" s="178"/>
      <c r="DO474" s="178"/>
      <c r="DP474" s="178"/>
      <c r="DQ474" s="178"/>
      <c r="DR474" s="178"/>
      <c r="DS474" s="178"/>
      <c r="DT474" s="178"/>
      <c r="DU474" s="178"/>
      <c r="DV474" s="178"/>
      <c r="DW474" s="178"/>
      <c r="DX474" s="178"/>
      <c r="DY474" s="178"/>
      <c r="DZ474" s="178"/>
      <c r="EA474" s="178"/>
      <c r="EB474" s="178"/>
      <c r="EC474" s="178"/>
      <c r="ED474" s="178"/>
      <c r="EE474" s="178"/>
      <c r="EF474" s="178"/>
      <c r="EG474" s="178"/>
      <c r="EH474" s="178"/>
      <c r="EI474" s="178"/>
      <c r="EJ474" s="178"/>
      <c r="EK474" s="178"/>
      <c r="EL474" s="178"/>
      <c r="EM474" s="178"/>
      <c r="EN474" s="178"/>
      <c r="EO474" s="178"/>
      <c r="EP474" s="178"/>
      <c r="EQ474" s="178"/>
      <c r="ER474" s="178"/>
      <c r="ES474" s="178"/>
      <c r="ET474" s="178"/>
      <c r="EU474" s="178"/>
      <c r="EV474" s="178"/>
      <c r="EW474" s="178"/>
      <c r="EX474" s="178"/>
      <c r="EY474" s="178"/>
      <c r="EZ474" s="178"/>
      <c r="FA474" s="178"/>
      <c r="FB474" s="178"/>
      <c r="FC474" s="178"/>
      <c r="FD474" s="178"/>
      <c r="FE474" s="178"/>
      <c r="FF474" s="178"/>
      <c r="FG474" s="178"/>
      <c r="FH474" s="178"/>
      <c r="FI474" s="178"/>
      <c r="FJ474" s="178"/>
      <c r="FK474" s="178"/>
      <c r="FL474" s="178"/>
      <c r="FM474" s="178"/>
      <c r="FN474" s="178"/>
      <c r="FO474" s="178"/>
      <c r="FP474" s="178"/>
      <c r="FQ474" s="178"/>
      <c r="FR474" s="178"/>
      <c r="FS474" s="178"/>
      <c r="FT474" s="178"/>
      <c r="FU474" s="178"/>
      <c r="FV474" s="178"/>
    </row>
    <row r="475" spans="1:178" ht="45" customHeight="1" x14ac:dyDescent="0.25">
      <c r="A475" s="146">
        <v>4002020</v>
      </c>
      <c r="B475" s="145">
        <v>2020</v>
      </c>
      <c r="C475" s="144" t="s">
        <v>345</v>
      </c>
      <c r="D475" s="148" t="s">
        <v>1723</v>
      </c>
      <c r="E475" s="150" t="s">
        <v>137</v>
      </c>
      <c r="F475" s="148" t="s">
        <v>32</v>
      </c>
      <c r="G475" s="149" t="s">
        <v>158</v>
      </c>
      <c r="H475" s="150" t="s">
        <v>453</v>
      </c>
      <c r="I475" s="151" t="s">
        <v>132</v>
      </c>
      <c r="J475" s="152" t="s">
        <v>352</v>
      </c>
      <c r="K475" s="153">
        <v>18</v>
      </c>
      <c r="L475" s="154" t="str">
        <f>IF(ISERROR(VLOOKUP(K475,Eje_Pilar_Prop!$C$2:$E$104,2,FALSE))," ",VLOOKUP(K475,Eje_Pilar_Prop!$C$2:$E$104,2,FALSE))</f>
        <v>Mejor movilidad para todos</v>
      </c>
      <c r="M475" s="154" t="str">
        <f>IF(ISERROR(VLOOKUP(K475,Eje_Pilar_Prop!$C$2:$E$104,3,FALSE))," ",VLOOKUP(K475,Eje_Pilar_Prop!$C$2:$E$104,3,FALSE))</f>
        <v>Pilar 2 Democracía Urbana</v>
      </c>
      <c r="N475" s="155" t="s">
        <v>885</v>
      </c>
      <c r="O475" s="164">
        <v>52157561</v>
      </c>
      <c r="P475" s="150" t="s">
        <v>1050</v>
      </c>
      <c r="Q475" s="157">
        <v>12250000</v>
      </c>
      <c r="R475" s="158"/>
      <c r="S475" s="159"/>
      <c r="T475" s="160"/>
      <c r="U475" s="157"/>
      <c r="V475" s="161">
        <f t="shared" si="16"/>
        <v>12250000</v>
      </c>
      <c r="W475" s="162">
        <v>7350000</v>
      </c>
      <c r="X475" s="163">
        <v>44099</v>
      </c>
      <c r="Y475" s="163">
        <v>44102</v>
      </c>
      <c r="Z475" s="163">
        <v>44196</v>
      </c>
      <c r="AA475" s="145">
        <v>105</v>
      </c>
      <c r="AB475" s="145"/>
      <c r="AC475" s="145"/>
      <c r="AD475" s="164"/>
      <c r="AE475" s="165"/>
      <c r="AF475" s="163"/>
      <c r="AG475" s="157"/>
      <c r="AH475" s="146"/>
      <c r="AI475" s="146"/>
      <c r="AJ475" s="146" t="s">
        <v>1471</v>
      </c>
      <c r="AK475" s="146"/>
      <c r="AL475" s="166">
        <f t="shared" si="15"/>
        <v>0.6</v>
      </c>
      <c r="AM475" s="177">
        <f>IF(SUMPRODUCT((A$14:A475=A475)*(B$14:B475=B475)*(D$14:D475=D475))&gt;1,0,1)</f>
        <v>1</v>
      </c>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c r="CV475" s="178"/>
      <c r="CW475" s="178"/>
      <c r="CX475" s="178"/>
      <c r="CY475" s="178"/>
      <c r="CZ475" s="178"/>
      <c r="DA475" s="178"/>
      <c r="DB475" s="178"/>
      <c r="DC475" s="178"/>
      <c r="DD475" s="178"/>
      <c r="DE475" s="178"/>
      <c r="DF475" s="178"/>
      <c r="DG475" s="178"/>
      <c r="DH475" s="178"/>
      <c r="DI475" s="178"/>
      <c r="DJ475" s="178"/>
      <c r="DK475" s="178"/>
      <c r="DL475" s="178"/>
      <c r="DM475" s="178"/>
      <c r="DN475" s="178"/>
      <c r="DO475" s="178"/>
      <c r="DP475" s="178"/>
      <c r="DQ475" s="178"/>
      <c r="DR475" s="178"/>
      <c r="DS475" s="178"/>
      <c r="DT475" s="178"/>
      <c r="DU475" s="178"/>
      <c r="DV475" s="178"/>
      <c r="DW475" s="178"/>
      <c r="DX475" s="178"/>
      <c r="DY475" s="178"/>
      <c r="DZ475" s="178"/>
      <c r="EA475" s="178"/>
      <c r="EB475" s="178"/>
      <c r="EC475" s="178"/>
      <c r="ED475" s="178"/>
      <c r="EE475" s="178"/>
      <c r="EF475" s="178"/>
      <c r="EG475" s="178"/>
      <c r="EH475" s="178"/>
      <c r="EI475" s="178"/>
      <c r="EJ475" s="178"/>
      <c r="EK475" s="178"/>
      <c r="EL475" s="178"/>
      <c r="EM475" s="178"/>
      <c r="EN475" s="178"/>
      <c r="EO475" s="178"/>
      <c r="EP475" s="178"/>
      <c r="EQ475" s="178"/>
      <c r="ER475" s="178"/>
      <c r="ES475" s="178"/>
      <c r="ET475" s="178"/>
      <c r="EU475" s="178"/>
      <c r="EV475" s="178"/>
      <c r="EW475" s="178"/>
      <c r="EX475" s="178"/>
      <c r="EY475" s="178"/>
      <c r="EZ475" s="178"/>
      <c r="FA475" s="178"/>
      <c r="FB475" s="178"/>
      <c r="FC475" s="178"/>
      <c r="FD475" s="178"/>
      <c r="FE475" s="178"/>
      <c r="FF475" s="178"/>
      <c r="FG475" s="178"/>
      <c r="FH475" s="178"/>
      <c r="FI475" s="178"/>
      <c r="FJ475" s="178"/>
      <c r="FK475" s="178"/>
      <c r="FL475" s="178"/>
      <c r="FM475" s="178"/>
      <c r="FN475" s="178"/>
      <c r="FO475" s="178"/>
      <c r="FP475" s="178"/>
      <c r="FQ475" s="178"/>
      <c r="FR475" s="178"/>
      <c r="FS475" s="178"/>
      <c r="FT475" s="178"/>
      <c r="FU475" s="178"/>
      <c r="FV475" s="178"/>
    </row>
    <row r="476" spans="1:178" ht="45" customHeight="1" x14ac:dyDescent="0.25">
      <c r="A476" s="146">
        <v>4012020</v>
      </c>
      <c r="B476" s="145">
        <v>2020</v>
      </c>
      <c r="C476" s="144" t="s">
        <v>345</v>
      </c>
      <c r="D476" s="148" t="s">
        <v>1724</v>
      </c>
      <c r="E476" s="150" t="s">
        <v>137</v>
      </c>
      <c r="F476" s="148" t="s">
        <v>32</v>
      </c>
      <c r="G476" s="149" t="s">
        <v>158</v>
      </c>
      <c r="H476" s="150" t="s">
        <v>452</v>
      </c>
      <c r="I476" s="151" t="s">
        <v>132</v>
      </c>
      <c r="J476" s="152" t="s">
        <v>352</v>
      </c>
      <c r="K476" s="153">
        <v>45</v>
      </c>
      <c r="L476" s="154" t="str">
        <f>IF(ISERROR(VLOOKUP(K476,Eje_Pilar_Prop!$C$2:$E$104,2,FALSE))," ",VLOOKUP(K476,Eje_Pilar_Prop!$C$2:$E$104,2,FALSE))</f>
        <v>Gobernanza e influencia local, regional e internacional</v>
      </c>
      <c r="M476" s="154" t="str">
        <f>IF(ISERROR(VLOOKUP(K476,Eje_Pilar_Prop!$C$2:$E$104,3,FALSE))," ",VLOOKUP(K476,Eje_Pilar_Prop!$C$2:$E$104,3,FALSE))</f>
        <v>Eje Transversal 4 Gobierno Legitimo, Fortalecimiento Local y Eficiencia</v>
      </c>
      <c r="N476" s="155" t="s">
        <v>874</v>
      </c>
      <c r="O476" s="164">
        <v>80825003</v>
      </c>
      <c r="P476" s="150" t="s">
        <v>1197</v>
      </c>
      <c r="Q476" s="157">
        <v>31500000</v>
      </c>
      <c r="R476" s="158"/>
      <c r="S476" s="159"/>
      <c r="T476" s="160"/>
      <c r="U476" s="157"/>
      <c r="V476" s="161">
        <f t="shared" si="16"/>
        <v>31500000</v>
      </c>
      <c r="W476" s="162">
        <v>13860000</v>
      </c>
      <c r="X476" s="163">
        <v>44098</v>
      </c>
      <c r="Y476" s="163">
        <v>44099</v>
      </c>
      <c r="Z476" s="163">
        <v>44227</v>
      </c>
      <c r="AA476" s="145">
        <v>150</v>
      </c>
      <c r="AB476" s="145">
        <v>1</v>
      </c>
      <c r="AC476" s="145">
        <v>30</v>
      </c>
      <c r="AD476" s="164"/>
      <c r="AE476" s="165"/>
      <c r="AF476" s="163"/>
      <c r="AG476" s="157"/>
      <c r="AH476" s="146"/>
      <c r="AI476" s="146" t="s">
        <v>1471</v>
      </c>
      <c r="AJ476" s="146"/>
      <c r="AK476" s="146"/>
      <c r="AL476" s="166">
        <f t="shared" si="15"/>
        <v>0.44</v>
      </c>
      <c r="AM476" s="177">
        <f>IF(SUMPRODUCT((A$14:A476=A476)*(B$14:B476=B476)*(D$14:D476=D476))&gt;1,0,1)</f>
        <v>1</v>
      </c>
      <c r="AN476" s="178"/>
      <c r="AO476" s="178"/>
      <c r="AP476" s="178"/>
      <c r="AQ476" s="178"/>
      <c r="AR476" s="178"/>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c r="CV476" s="178"/>
      <c r="CW476" s="178"/>
      <c r="CX476" s="178"/>
      <c r="CY476" s="178"/>
      <c r="CZ476" s="178"/>
      <c r="DA476" s="178"/>
      <c r="DB476" s="178"/>
      <c r="DC476" s="178"/>
      <c r="DD476" s="178"/>
      <c r="DE476" s="178"/>
      <c r="DF476" s="178"/>
      <c r="DG476" s="178"/>
      <c r="DH476" s="178"/>
      <c r="DI476" s="178"/>
      <c r="DJ476" s="178"/>
      <c r="DK476" s="178"/>
      <c r="DL476" s="178"/>
      <c r="DM476" s="178"/>
      <c r="DN476" s="178"/>
      <c r="DO476" s="178"/>
      <c r="DP476" s="178"/>
      <c r="DQ476" s="178"/>
      <c r="DR476" s="178"/>
      <c r="DS476" s="178"/>
      <c r="DT476" s="178"/>
      <c r="DU476" s="178"/>
      <c r="DV476" s="178"/>
      <c r="DW476" s="178"/>
      <c r="DX476" s="178"/>
      <c r="DY476" s="178"/>
      <c r="DZ476" s="178"/>
      <c r="EA476" s="178"/>
      <c r="EB476" s="178"/>
      <c r="EC476" s="178"/>
      <c r="ED476" s="178"/>
      <c r="EE476" s="178"/>
      <c r="EF476" s="178"/>
      <c r="EG476" s="178"/>
      <c r="EH476" s="178"/>
      <c r="EI476" s="178"/>
      <c r="EJ476" s="178"/>
      <c r="EK476" s="178"/>
      <c r="EL476" s="178"/>
      <c r="EM476" s="178"/>
      <c r="EN476" s="178"/>
      <c r="EO476" s="178"/>
      <c r="EP476" s="178"/>
      <c r="EQ476" s="178"/>
      <c r="ER476" s="178"/>
      <c r="ES476" s="178"/>
      <c r="ET476" s="178"/>
      <c r="EU476" s="178"/>
      <c r="EV476" s="178"/>
      <c r="EW476" s="178"/>
      <c r="EX476" s="178"/>
      <c r="EY476" s="178"/>
      <c r="EZ476" s="178"/>
      <c r="FA476" s="178"/>
      <c r="FB476" s="178"/>
      <c r="FC476" s="178"/>
      <c r="FD476" s="178"/>
      <c r="FE476" s="178"/>
      <c r="FF476" s="178"/>
      <c r="FG476" s="178"/>
      <c r="FH476" s="178"/>
      <c r="FI476" s="178"/>
      <c r="FJ476" s="178"/>
      <c r="FK476" s="178"/>
      <c r="FL476" s="178"/>
      <c r="FM476" s="178"/>
      <c r="FN476" s="178"/>
      <c r="FO476" s="178"/>
      <c r="FP476" s="178"/>
      <c r="FQ476" s="178"/>
      <c r="FR476" s="178"/>
      <c r="FS476" s="178"/>
      <c r="FT476" s="178"/>
      <c r="FU476" s="178"/>
      <c r="FV476" s="178"/>
    </row>
    <row r="477" spans="1:178" ht="51" customHeight="1" x14ac:dyDescent="0.25">
      <c r="A477" s="146">
        <v>4022020</v>
      </c>
      <c r="B477" s="145">
        <v>2020</v>
      </c>
      <c r="C477" s="144" t="s">
        <v>345</v>
      </c>
      <c r="D477" s="148" t="s">
        <v>1725</v>
      </c>
      <c r="E477" s="150" t="s">
        <v>69</v>
      </c>
      <c r="F477" s="148" t="s">
        <v>133</v>
      </c>
      <c r="G477" s="149" t="s">
        <v>162</v>
      </c>
      <c r="H477" s="150" t="s">
        <v>451</v>
      </c>
      <c r="I477" s="151" t="s">
        <v>131</v>
      </c>
      <c r="J477" s="152"/>
      <c r="K477" s="153"/>
      <c r="L477" s="154" t="str">
        <f>IF(ISERROR(VLOOKUP(K477,Eje_Pilar_Prop!$C$2:$E$104,2,FALSE))," ",VLOOKUP(K477,Eje_Pilar_Prop!$C$2:$E$104,2,FALSE))</f>
        <v xml:space="preserve"> </v>
      </c>
      <c r="M477" s="154" t="str">
        <f>IF(ISERROR(VLOOKUP(K477,Eje_Pilar_Prop!$C$2:$E$104,3,FALSE))," ",VLOOKUP(K477,Eje_Pilar_Prop!$C$2:$E$104,3,FALSE))</f>
        <v xml:space="preserve"> </v>
      </c>
      <c r="N477" s="155" t="s">
        <v>901</v>
      </c>
      <c r="O477" s="164" t="s">
        <v>1730</v>
      </c>
      <c r="P477" s="150" t="s">
        <v>1198</v>
      </c>
      <c r="Q477" s="157">
        <v>6038060</v>
      </c>
      <c r="R477" s="158"/>
      <c r="S477" s="159"/>
      <c r="T477" s="160"/>
      <c r="U477" s="157"/>
      <c r="V477" s="161">
        <f t="shared" si="16"/>
        <v>6038060</v>
      </c>
      <c r="W477" s="162">
        <v>0</v>
      </c>
      <c r="X477" s="163">
        <v>44099</v>
      </c>
      <c r="Y477" s="163">
        <v>44104</v>
      </c>
      <c r="Z477" s="163">
        <v>44164</v>
      </c>
      <c r="AA477" s="145">
        <v>60</v>
      </c>
      <c r="AB477" s="145"/>
      <c r="AC477" s="145"/>
      <c r="AD477" s="164"/>
      <c r="AE477" s="165"/>
      <c r="AF477" s="163"/>
      <c r="AG477" s="157"/>
      <c r="AH477" s="146"/>
      <c r="AI477" s="146"/>
      <c r="AJ477" s="146" t="s">
        <v>1471</v>
      </c>
      <c r="AK477" s="146"/>
      <c r="AL477" s="166">
        <f t="shared" si="15"/>
        <v>0</v>
      </c>
      <c r="AM477" s="177">
        <f>IF(SUMPRODUCT((A$14:A477=A477)*(B$14:B477=B477)*(D$14:D477=D477))&gt;1,0,1)</f>
        <v>1</v>
      </c>
      <c r="AN477" s="178"/>
      <c r="AO477" s="178"/>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c r="CV477" s="178"/>
      <c r="CW477" s="178"/>
      <c r="CX477" s="178"/>
      <c r="CY477" s="178"/>
      <c r="CZ477" s="178"/>
      <c r="DA477" s="178"/>
      <c r="DB477" s="178"/>
      <c r="DC477" s="178"/>
      <c r="DD477" s="178"/>
      <c r="DE477" s="178"/>
      <c r="DF477" s="178"/>
      <c r="DG477" s="178"/>
      <c r="DH477" s="178"/>
      <c r="DI477" s="178"/>
      <c r="DJ477" s="178"/>
      <c r="DK477" s="178"/>
      <c r="DL477" s="178"/>
      <c r="DM477" s="178"/>
      <c r="DN477" s="178"/>
      <c r="DO477" s="178"/>
      <c r="DP477" s="178"/>
      <c r="DQ477" s="178"/>
      <c r="DR477" s="178"/>
      <c r="DS477" s="178"/>
      <c r="DT477" s="178"/>
      <c r="DU477" s="178"/>
      <c r="DV477" s="178"/>
      <c r="DW477" s="178"/>
      <c r="DX477" s="178"/>
      <c r="DY477" s="178"/>
      <c r="DZ477" s="178"/>
      <c r="EA477" s="178"/>
      <c r="EB477" s="178"/>
      <c r="EC477" s="178"/>
      <c r="ED477" s="178"/>
      <c r="EE477" s="178"/>
      <c r="EF477" s="178"/>
      <c r="EG477" s="178"/>
      <c r="EH477" s="178"/>
      <c r="EI477" s="178"/>
      <c r="EJ477" s="178"/>
      <c r="EK477" s="178"/>
      <c r="EL477" s="178"/>
      <c r="EM477" s="178"/>
      <c r="EN477" s="178"/>
      <c r="EO477" s="178"/>
      <c r="EP477" s="178"/>
      <c r="EQ477" s="178"/>
      <c r="ER477" s="178"/>
      <c r="ES477" s="178"/>
      <c r="ET477" s="178"/>
      <c r="EU477" s="178"/>
      <c r="EV477" s="178"/>
      <c r="EW477" s="178"/>
      <c r="EX477" s="178"/>
      <c r="EY477" s="178"/>
      <c r="EZ477" s="178"/>
      <c r="FA477" s="178"/>
      <c r="FB477" s="178"/>
      <c r="FC477" s="178"/>
      <c r="FD477" s="178"/>
      <c r="FE477" s="178"/>
      <c r="FF477" s="178"/>
      <c r="FG477" s="178"/>
      <c r="FH477" s="178"/>
      <c r="FI477" s="178"/>
      <c r="FJ477" s="178"/>
      <c r="FK477" s="178"/>
      <c r="FL477" s="178"/>
      <c r="FM477" s="178"/>
      <c r="FN477" s="178"/>
      <c r="FO477" s="178"/>
      <c r="FP477" s="178"/>
      <c r="FQ477" s="178"/>
      <c r="FR477" s="178"/>
      <c r="FS477" s="178"/>
      <c r="FT477" s="178"/>
      <c r="FU477" s="178"/>
      <c r="FV477" s="178"/>
    </row>
    <row r="478" spans="1:178" ht="45" customHeight="1" x14ac:dyDescent="0.25">
      <c r="A478" s="146">
        <v>4032020</v>
      </c>
      <c r="B478" s="145">
        <v>2020</v>
      </c>
      <c r="C478" s="144" t="s">
        <v>345</v>
      </c>
      <c r="D478" s="148" t="s">
        <v>1726</v>
      </c>
      <c r="E478" s="150" t="s">
        <v>137</v>
      </c>
      <c r="F478" s="148" t="s">
        <v>32</v>
      </c>
      <c r="G478" s="149" t="s">
        <v>158</v>
      </c>
      <c r="H478" s="150" t="s">
        <v>450</v>
      </c>
      <c r="I478" s="151" t="s">
        <v>132</v>
      </c>
      <c r="J478" s="152" t="s">
        <v>352</v>
      </c>
      <c r="K478" s="153">
        <v>45</v>
      </c>
      <c r="L478" s="154" t="str">
        <f>IF(ISERROR(VLOOKUP(K478,Eje_Pilar_Prop!$C$2:$E$104,2,FALSE))," ",VLOOKUP(K478,Eje_Pilar_Prop!$C$2:$E$104,2,FALSE))</f>
        <v>Gobernanza e influencia local, regional e internacional</v>
      </c>
      <c r="M478" s="154" t="str">
        <f>IF(ISERROR(VLOOKUP(K478,Eje_Pilar_Prop!$C$2:$E$104,3,FALSE))," ",VLOOKUP(K478,Eje_Pilar_Prop!$C$2:$E$104,3,FALSE))</f>
        <v>Eje Transversal 4 Gobierno Legitimo, Fortalecimiento Local y Eficiencia</v>
      </c>
      <c r="N478" s="155" t="s">
        <v>874</v>
      </c>
      <c r="O478" s="164">
        <v>79713488</v>
      </c>
      <c r="P478" s="150" t="s">
        <v>1077</v>
      </c>
      <c r="Q478" s="157">
        <v>14700000</v>
      </c>
      <c r="R478" s="158"/>
      <c r="S478" s="159"/>
      <c r="T478" s="160">
        <v>1</v>
      </c>
      <c r="U478" s="157">
        <v>2940000</v>
      </c>
      <c r="V478" s="161">
        <f t="shared" si="16"/>
        <v>17640000</v>
      </c>
      <c r="W478" s="162">
        <v>9240000</v>
      </c>
      <c r="X478" s="163">
        <v>44098</v>
      </c>
      <c r="Y478" s="163">
        <v>44099</v>
      </c>
      <c r="Z478" s="163">
        <v>44227</v>
      </c>
      <c r="AA478" s="145">
        <v>105</v>
      </c>
      <c r="AB478" s="145">
        <v>1</v>
      </c>
      <c r="AC478" s="145">
        <v>30</v>
      </c>
      <c r="AD478" s="164"/>
      <c r="AE478" s="165"/>
      <c r="AF478" s="163"/>
      <c r="AG478" s="157"/>
      <c r="AH478" s="146"/>
      <c r="AI478" s="146" t="s">
        <v>1471</v>
      </c>
      <c r="AJ478" s="146"/>
      <c r="AK478" s="146"/>
      <c r="AL478" s="166">
        <f t="shared" si="15"/>
        <v>0.52380952380952384</v>
      </c>
      <c r="AM478" s="177">
        <f>IF(SUMPRODUCT((A$14:A478=A478)*(B$14:B478=B478)*(D$14:D478=D478))&gt;1,0,1)</f>
        <v>1</v>
      </c>
      <c r="AN478" s="178"/>
      <c r="AO478" s="178"/>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c r="CV478" s="178"/>
      <c r="CW478" s="178"/>
      <c r="CX478" s="178"/>
      <c r="CY478" s="178"/>
      <c r="CZ478" s="178"/>
      <c r="DA478" s="178"/>
      <c r="DB478" s="178"/>
      <c r="DC478" s="178"/>
      <c r="DD478" s="178"/>
      <c r="DE478" s="178"/>
      <c r="DF478" s="178"/>
      <c r="DG478" s="178"/>
      <c r="DH478" s="178"/>
      <c r="DI478" s="178"/>
      <c r="DJ478" s="178"/>
      <c r="DK478" s="178"/>
      <c r="DL478" s="178"/>
      <c r="DM478" s="178"/>
      <c r="DN478" s="178"/>
      <c r="DO478" s="178"/>
      <c r="DP478" s="178"/>
      <c r="DQ478" s="178"/>
      <c r="DR478" s="178"/>
      <c r="DS478" s="178"/>
      <c r="DT478" s="178"/>
      <c r="DU478" s="178"/>
      <c r="DV478" s="178"/>
      <c r="DW478" s="178"/>
      <c r="DX478" s="178"/>
      <c r="DY478" s="178"/>
      <c r="DZ478" s="178"/>
      <c r="EA478" s="178"/>
      <c r="EB478" s="178"/>
      <c r="EC478" s="178"/>
      <c r="ED478" s="178"/>
      <c r="EE478" s="178"/>
      <c r="EF478" s="178"/>
      <c r="EG478" s="178"/>
      <c r="EH478" s="178"/>
      <c r="EI478" s="178"/>
      <c r="EJ478" s="178"/>
      <c r="EK478" s="178"/>
      <c r="EL478" s="178"/>
      <c r="EM478" s="178"/>
      <c r="EN478" s="178"/>
      <c r="EO478" s="178"/>
      <c r="EP478" s="178"/>
      <c r="EQ478" s="178"/>
      <c r="ER478" s="178"/>
      <c r="ES478" s="178"/>
      <c r="ET478" s="178"/>
      <c r="EU478" s="178"/>
      <c r="EV478" s="178"/>
      <c r="EW478" s="178"/>
      <c r="EX478" s="178"/>
      <c r="EY478" s="178"/>
      <c r="EZ478" s="178"/>
      <c r="FA478" s="178"/>
      <c r="FB478" s="178"/>
      <c r="FC478" s="178"/>
      <c r="FD478" s="178"/>
      <c r="FE478" s="178"/>
      <c r="FF478" s="178"/>
      <c r="FG478" s="178"/>
      <c r="FH478" s="178"/>
      <c r="FI478" s="178"/>
      <c r="FJ478" s="178"/>
      <c r="FK478" s="178"/>
      <c r="FL478" s="178"/>
      <c r="FM478" s="178"/>
      <c r="FN478" s="178"/>
      <c r="FO478" s="178"/>
      <c r="FP478" s="178"/>
      <c r="FQ478" s="178"/>
      <c r="FR478" s="178"/>
      <c r="FS478" s="178"/>
      <c r="FT478" s="178"/>
      <c r="FU478" s="178"/>
      <c r="FV478" s="178"/>
    </row>
    <row r="479" spans="1:178" ht="45" customHeight="1" x14ac:dyDescent="0.25">
      <c r="A479" s="146">
        <v>4042020</v>
      </c>
      <c r="B479" s="145">
        <v>2020</v>
      </c>
      <c r="C479" s="144" t="s">
        <v>345</v>
      </c>
      <c r="D479" s="148" t="s">
        <v>1721</v>
      </c>
      <c r="E479" s="150" t="s">
        <v>137</v>
      </c>
      <c r="F479" s="148" t="s">
        <v>32</v>
      </c>
      <c r="G479" s="149" t="s">
        <v>158</v>
      </c>
      <c r="H479" s="150" t="s">
        <v>449</v>
      </c>
      <c r="I479" s="151" t="s">
        <v>132</v>
      </c>
      <c r="J479" s="152" t="s">
        <v>352</v>
      </c>
      <c r="K479" s="153">
        <v>45</v>
      </c>
      <c r="L479" s="154" t="str">
        <f>IF(ISERROR(VLOOKUP(K479,Eje_Pilar_Prop!$C$2:$E$104,2,FALSE))," ",VLOOKUP(K479,Eje_Pilar_Prop!$C$2:$E$104,2,FALSE))</f>
        <v>Gobernanza e influencia local, regional e internacional</v>
      </c>
      <c r="M479" s="154" t="str">
        <f>IF(ISERROR(VLOOKUP(K479,Eje_Pilar_Prop!$C$2:$E$104,3,FALSE))," ",VLOOKUP(K479,Eje_Pilar_Prop!$C$2:$E$104,3,FALSE))</f>
        <v>Eje Transversal 4 Gobierno Legitimo, Fortalecimiento Local y Eficiencia</v>
      </c>
      <c r="N479" s="155" t="s">
        <v>874</v>
      </c>
      <c r="O479" s="164">
        <v>1010008361</v>
      </c>
      <c r="P479" s="150" t="s">
        <v>1080</v>
      </c>
      <c r="Q479" s="157">
        <v>6125000</v>
      </c>
      <c r="R479" s="158"/>
      <c r="S479" s="159"/>
      <c r="T479" s="160"/>
      <c r="U479" s="157"/>
      <c r="V479" s="161">
        <f t="shared" si="16"/>
        <v>6125000</v>
      </c>
      <c r="W479" s="162">
        <v>3675000</v>
      </c>
      <c r="X479" s="163">
        <v>44099</v>
      </c>
      <c r="Y479" s="163">
        <v>44102</v>
      </c>
      <c r="Z479" s="163">
        <v>44196</v>
      </c>
      <c r="AA479" s="145">
        <v>105</v>
      </c>
      <c r="AB479" s="145"/>
      <c r="AC479" s="145"/>
      <c r="AD479" s="164"/>
      <c r="AE479" s="165"/>
      <c r="AF479" s="163"/>
      <c r="AG479" s="157"/>
      <c r="AH479" s="146"/>
      <c r="AI479" s="146"/>
      <c r="AJ479" s="146" t="s">
        <v>1471</v>
      </c>
      <c r="AK479" s="146"/>
      <c r="AL479" s="166">
        <f t="shared" si="15"/>
        <v>0.6</v>
      </c>
      <c r="AM479" s="177">
        <f>IF(SUMPRODUCT((A$14:A479=A479)*(B$14:B479=B479)*(D$14:D479=D479))&gt;1,0,1)</f>
        <v>1</v>
      </c>
      <c r="AN479" s="178"/>
      <c r="AO479" s="178"/>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c r="CV479" s="178"/>
      <c r="CW479" s="178"/>
      <c r="CX479" s="178"/>
      <c r="CY479" s="178"/>
      <c r="CZ479" s="178"/>
      <c r="DA479" s="178"/>
      <c r="DB479" s="178"/>
      <c r="DC479" s="178"/>
      <c r="DD479" s="178"/>
      <c r="DE479" s="178"/>
      <c r="DF479" s="178"/>
      <c r="DG479" s="178"/>
      <c r="DH479" s="178"/>
      <c r="DI479" s="178"/>
      <c r="DJ479" s="178"/>
      <c r="DK479" s="178"/>
      <c r="DL479" s="178"/>
      <c r="DM479" s="178"/>
      <c r="DN479" s="178"/>
      <c r="DO479" s="178"/>
      <c r="DP479" s="178"/>
      <c r="DQ479" s="178"/>
      <c r="DR479" s="178"/>
      <c r="DS479" s="178"/>
      <c r="DT479" s="178"/>
      <c r="DU479" s="178"/>
      <c r="DV479" s="178"/>
      <c r="DW479" s="178"/>
      <c r="DX479" s="178"/>
      <c r="DY479" s="178"/>
      <c r="DZ479" s="178"/>
      <c r="EA479" s="178"/>
      <c r="EB479" s="178"/>
      <c r="EC479" s="178"/>
      <c r="ED479" s="178"/>
      <c r="EE479" s="178"/>
      <c r="EF479" s="178"/>
      <c r="EG479" s="178"/>
      <c r="EH479" s="178"/>
      <c r="EI479" s="178"/>
      <c r="EJ479" s="178"/>
      <c r="EK479" s="178"/>
      <c r="EL479" s="178"/>
      <c r="EM479" s="178"/>
      <c r="EN479" s="178"/>
      <c r="EO479" s="178"/>
      <c r="EP479" s="178"/>
      <c r="EQ479" s="178"/>
      <c r="ER479" s="178"/>
      <c r="ES479" s="178"/>
      <c r="ET479" s="178"/>
      <c r="EU479" s="178"/>
      <c r="EV479" s="178"/>
      <c r="EW479" s="178"/>
      <c r="EX479" s="178"/>
      <c r="EY479" s="178"/>
      <c r="EZ479" s="178"/>
      <c r="FA479" s="178"/>
      <c r="FB479" s="178"/>
      <c r="FC479" s="178"/>
      <c r="FD479" s="178"/>
      <c r="FE479" s="178"/>
      <c r="FF479" s="178"/>
      <c r="FG479" s="178"/>
      <c r="FH479" s="178"/>
      <c r="FI479" s="178"/>
      <c r="FJ479" s="178"/>
      <c r="FK479" s="178"/>
      <c r="FL479" s="178"/>
      <c r="FM479" s="178"/>
      <c r="FN479" s="178"/>
      <c r="FO479" s="178"/>
      <c r="FP479" s="178"/>
      <c r="FQ479" s="178"/>
      <c r="FR479" s="178"/>
      <c r="FS479" s="178"/>
      <c r="FT479" s="178"/>
      <c r="FU479" s="178"/>
      <c r="FV479" s="178"/>
    </row>
    <row r="480" spans="1:178" ht="45" customHeight="1" x14ac:dyDescent="0.25">
      <c r="A480" s="146">
        <v>4052020</v>
      </c>
      <c r="B480" s="145">
        <v>2020</v>
      </c>
      <c r="C480" s="144" t="s">
        <v>345</v>
      </c>
      <c r="D480" s="148" t="s">
        <v>1721</v>
      </c>
      <c r="E480" s="150" t="s">
        <v>137</v>
      </c>
      <c r="F480" s="148" t="s">
        <v>32</v>
      </c>
      <c r="G480" s="149" t="s">
        <v>158</v>
      </c>
      <c r="H480" s="150" t="s">
        <v>448</v>
      </c>
      <c r="I480" s="151" t="s">
        <v>132</v>
      </c>
      <c r="J480" s="152" t="s">
        <v>352</v>
      </c>
      <c r="K480" s="153">
        <v>45</v>
      </c>
      <c r="L480" s="154" t="str">
        <f>IF(ISERROR(VLOOKUP(K480,Eje_Pilar_Prop!$C$2:$E$104,2,FALSE))," ",VLOOKUP(K480,Eje_Pilar_Prop!$C$2:$E$104,2,FALSE))</f>
        <v>Gobernanza e influencia local, regional e internacional</v>
      </c>
      <c r="M480" s="154" t="str">
        <f>IF(ISERROR(VLOOKUP(K480,Eje_Pilar_Prop!$C$2:$E$104,3,FALSE))," ",VLOOKUP(K480,Eje_Pilar_Prop!$C$2:$E$104,3,FALSE))</f>
        <v>Eje Transversal 4 Gobierno Legitimo, Fortalecimiento Local y Eficiencia</v>
      </c>
      <c r="N480" s="155" t="s">
        <v>874</v>
      </c>
      <c r="O480" s="164">
        <v>1151959378</v>
      </c>
      <c r="P480" s="150" t="s">
        <v>1083</v>
      </c>
      <c r="Q480" s="157">
        <v>6125000</v>
      </c>
      <c r="R480" s="158"/>
      <c r="S480" s="159"/>
      <c r="T480" s="160"/>
      <c r="U480" s="157"/>
      <c r="V480" s="161">
        <f t="shared" si="16"/>
        <v>6125000</v>
      </c>
      <c r="W480" s="162">
        <v>0</v>
      </c>
      <c r="X480" s="163">
        <v>44099</v>
      </c>
      <c r="Y480" s="163">
        <v>44103</v>
      </c>
      <c r="Z480" s="163">
        <v>44196</v>
      </c>
      <c r="AA480" s="145">
        <v>105</v>
      </c>
      <c r="AB480" s="145"/>
      <c r="AC480" s="145"/>
      <c r="AD480" s="164"/>
      <c r="AE480" s="165"/>
      <c r="AF480" s="163"/>
      <c r="AG480" s="157"/>
      <c r="AH480" s="146"/>
      <c r="AI480" s="146"/>
      <c r="AJ480" s="146" t="s">
        <v>1471</v>
      </c>
      <c r="AK480" s="146"/>
      <c r="AL480" s="166">
        <f t="shared" si="15"/>
        <v>0</v>
      </c>
      <c r="AM480" s="177">
        <f>IF(SUMPRODUCT((A$14:A480=A480)*(B$14:B480=B480)*(D$14:D480=D480))&gt;1,0,1)</f>
        <v>1</v>
      </c>
      <c r="AN480" s="178"/>
      <c r="AO480" s="178"/>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c r="CV480" s="178"/>
      <c r="CW480" s="178"/>
      <c r="CX480" s="178"/>
      <c r="CY480" s="178"/>
      <c r="CZ480" s="178"/>
      <c r="DA480" s="178"/>
      <c r="DB480" s="178"/>
      <c r="DC480" s="178"/>
      <c r="DD480" s="178"/>
      <c r="DE480" s="178"/>
      <c r="DF480" s="178"/>
      <c r="DG480" s="178"/>
      <c r="DH480" s="178"/>
      <c r="DI480" s="178"/>
      <c r="DJ480" s="178"/>
      <c r="DK480" s="178"/>
      <c r="DL480" s="178"/>
      <c r="DM480" s="178"/>
      <c r="DN480" s="178"/>
      <c r="DO480" s="178"/>
      <c r="DP480" s="178"/>
      <c r="DQ480" s="178"/>
      <c r="DR480" s="178"/>
      <c r="DS480" s="178"/>
      <c r="DT480" s="178"/>
      <c r="DU480" s="178"/>
      <c r="DV480" s="178"/>
      <c r="DW480" s="178"/>
      <c r="DX480" s="178"/>
      <c r="DY480" s="178"/>
      <c r="DZ480" s="178"/>
      <c r="EA480" s="178"/>
      <c r="EB480" s="178"/>
      <c r="EC480" s="178"/>
      <c r="ED480" s="178"/>
      <c r="EE480" s="178"/>
      <c r="EF480" s="178"/>
      <c r="EG480" s="178"/>
      <c r="EH480" s="178"/>
      <c r="EI480" s="178"/>
      <c r="EJ480" s="178"/>
      <c r="EK480" s="178"/>
      <c r="EL480" s="178"/>
      <c r="EM480" s="178"/>
      <c r="EN480" s="178"/>
      <c r="EO480" s="178"/>
      <c r="EP480" s="178"/>
      <c r="EQ480" s="178"/>
      <c r="ER480" s="178"/>
      <c r="ES480" s="178"/>
      <c r="ET480" s="178"/>
      <c r="EU480" s="178"/>
      <c r="EV480" s="178"/>
      <c r="EW480" s="178"/>
      <c r="EX480" s="178"/>
      <c r="EY480" s="178"/>
      <c r="EZ480" s="178"/>
      <c r="FA480" s="178"/>
      <c r="FB480" s="178"/>
      <c r="FC480" s="178"/>
      <c r="FD480" s="178"/>
      <c r="FE480" s="178"/>
      <c r="FF480" s="178"/>
      <c r="FG480" s="178"/>
      <c r="FH480" s="178"/>
      <c r="FI480" s="178"/>
      <c r="FJ480" s="178"/>
      <c r="FK480" s="178"/>
      <c r="FL480" s="178"/>
      <c r="FM480" s="178"/>
      <c r="FN480" s="178"/>
      <c r="FO480" s="178"/>
      <c r="FP480" s="178"/>
      <c r="FQ480" s="178"/>
      <c r="FR480" s="178"/>
      <c r="FS480" s="178"/>
      <c r="FT480" s="178"/>
      <c r="FU480" s="178"/>
      <c r="FV480" s="178"/>
    </row>
    <row r="481" spans="1:178" ht="45" customHeight="1" x14ac:dyDescent="0.25">
      <c r="A481" s="146">
        <v>4062020</v>
      </c>
      <c r="B481" s="145">
        <v>2020</v>
      </c>
      <c r="C481" s="144" t="s">
        <v>345</v>
      </c>
      <c r="D481" s="148" t="s">
        <v>1727</v>
      </c>
      <c r="E481" s="150" t="s">
        <v>137</v>
      </c>
      <c r="F481" s="148" t="s">
        <v>32</v>
      </c>
      <c r="G481" s="149" t="s">
        <v>158</v>
      </c>
      <c r="H481" s="150" t="s">
        <v>447</v>
      </c>
      <c r="I481" s="151" t="s">
        <v>132</v>
      </c>
      <c r="J481" s="152" t="s">
        <v>352</v>
      </c>
      <c r="K481" s="153">
        <v>45</v>
      </c>
      <c r="L481" s="154" t="str">
        <f>IF(ISERROR(VLOOKUP(K481,Eje_Pilar_Prop!$C$2:$E$104,2,FALSE))," ",VLOOKUP(K481,Eje_Pilar_Prop!$C$2:$E$104,2,FALSE))</f>
        <v>Gobernanza e influencia local, regional e internacional</v>
      </c>
      <c r="M481" s="154" t="str">
        <f>IF(ISERROR(VLOOKUP(K481,Eje_Pilar_Prop!$C$2:$E$104,3,FALSE))," ",VLOOKUP(K481,Eje_Pilar_Prop!$C$2:$E$104,3,FALSE))</f>
        <v>Eje Transversal 4 Gobierno Legitimo, Fortalecimiento Local y Eficiencia</v>
      </c>
      <c r="N481" s="155" t="s">
        <v>874</v>
      </c>
      <c r="O481" s="164">
        <v>1069739546</v>
      </c>
      <c r="P481" s="150" t="s">
        <v>1091</v>
      </c>
      <c r="Q481" s="157">
        <v>5250000</v>
      </c>
      <c r="R481" s="158"/>
      <c r="S481" s="159"/>
      <c r="T481" s="160"/>
      <c r="U481" s="157"/>
      <c r="V481" s="161">
        <f t="shared" si="16"/>
        <v>5250000</v>
      </c>
      <c r="W481" s="162">
        <v>3616667</v>
      </c>
      <c r="X481" s="163">
        <v>44099</v>
      </c>
      <c r="Y481" s="163">
        <v>44103</v>
      </c>
      <c r="Z481" s="163">
        <v>44196</v>
      </c>
      <c r="AA481" s="145">
        <v>120</v>
      </c>
      <c r="AB481" s="145"/>
      <c r="AC481" s="145"/>
      <c r="AD481" s="164"/>
      <c r="AE481" s="165"/>
      <c r="AF481" s="163"/>
      <c r="AG481" s="157"/>
      <c r="AH481" s="146"/>
      <c r="AI481" s="146"/>
      <c r="AJ481" s="146" t="s">
        <v>1471</v>
      </c>
      <c r="AK481" s="146"/>
      <c r="AL481" s="166">
        <f t="shared" si="15"/>
        <v>0.68888895238095238</v>
      </c>
      <c r="AM481" s="177">
        <f>IF(SUMPRODUCT((A$14:A481=A481)*(B$14:B481=B481)*(D$14:D481=D481))&gt;1,0,1)</f>
        <v>1</v>
      </c>
      <c r="AN481" s="178"/>
      <c r="AO481" s="178"/>
      <c r="AP481" s="178"/>
      <c r="AQ481" s="178"/>
      <c r="AR481" s="178"/>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c r="CV481" s="178"/>
      <c r="CW481" s="178"/>
      <c r="CX481" s="178"/>
      <c r="CY481" s="178"/>
      <c r="CZ481" s="178"/>
      <c r="DA481" s="178"/>
      <c r="DB481" s="178"/>
      <c r="DC481" s="178"/>
      <c r="DD481" s="178"/>
      <c r="DE481" s="178"/>
      <c r="DF481" s="178"/>
      <c r="DG481" s="178"/>
      <c r="DH481" s="178"/>
      <c r="DI481" s="178"/>
      <c r="DJ481" s="178"/>
      <c r="DK481" s="178"/>
      <c r="DL481" s="178"/>
      <c r="DM481" s="178"/>
      <c r="DN481" s="178"/>
      <c r="DO481" s="178"/>
      <c r="DP481" s="178"/>
      <c r="DQ481" s="178"/>
      <c r="DR481" s="178"/>
      <c r="DS481" s="178"/>
      <c r="DT481" s="178"/>
      <c r="DU481" s="178"/>
      <c r="DV481" s="178"/>
      <c r="DW481" s="178"/>
      <c r="DX481" s="178"/>
      <c r="DY481" s="178"/>
      <c r="DZ481" s="178"/>
      <c r="EA481" s="178"/>
      <c r="EB481" s="178"/>
      <c r="EC481" s="178"/>
      <c r="ED481" s="178"/>
      <c r="EE481" s="178"/>
      <c r="EF481" s="178"/>
      <c r="EG481" s="178"/>
      <c r="EH481" s="178"/>
      <c r="EI481" s="178"/>
      <c r="EJ481" s="178"/>
      <c r="EK481" s="178"/>
      <c r="EL481" s="178"/>
      <c r="EM481" s="178"/>
      <c r="EN481" s="178"/>
      <c r="EO481" s="178"/>
      <c r="EP481" s="178"/>
      <c r="EQ481" s="178"/>
      <c r="ER481" s="178"/>
      <c r="ES481" s="178"/>
      <c r="ET481" s="178"/>
      <c r="EU481" s="178"/>
      <c r="EV481" s="178"/>
      <c r="EW481" s="178"/>
      <c r="EX481" s="178"/>
      <c r="EY481" s="178"/>
      <c r="EZ481" s="178"/>
      <c r="FA481" s="178"/>
      <c r="FB481" s="178"/>
      <c r="FC481" s="178"/>
      <c r="FD481" s="178"/>
      <c r="FE481" s="178"/>
      <c r="FF481" s="178"/>
      <c r="FG481" s="178"/>
      <c r="FH481" s="178"/>
      <c r="FI481" s="178"/>
      <c r="FJ481" s="178"/>
      <c r="FK481" s="178"/>
      <c r="FL481" s="178"/>
      <c r="FM481" s="178"/>
      <c r="FN481" s="178"/>
      <c r="FO481" s="178"/>
      <c r="FP481" s="178"/>
      <c r="FQ481" s="178"/>
      <c r="FR481" s="178"/>
      <c r="FS481" s="178"/>
      <c r="FT481" s="178"/>
      <c r="FU481" s="178"/>
      <c r="FV481" s="178"/>
    </row>
    <row r="482" spans="1:178" ht="45" customHeight="1" x14ac:dyDescent="0.25">
      <c r="A482" s="146">
        <v>4072020</v>
      </c>
      <c r="B482" s="145">
        <v>2020</v>
      </c>
      <c r="C482" s="144" t="s">
        <v>345</v>
      </c>
      <c r="D482" s="148" t="s">
        <v>1728</v>
      </c>
      <c r="E482" s="150" t="s">
        <v>137</v>
      </c>
      <c r="F482" s="148" t="s">
        <v>32</v>
      </c>
      <c r="G482" s="149" t="s">
        <v>158</v>
      </c>
      <c r="H482" s="150" t="s">
        <v>446</v>
      </c>
      <c r="I482" s="151" t="s">
        <v>132</v>
      </c>
      <c r="J482" s="152" t="s">
        <v>352</v>
      </c>
      <c r="K482" s="153">
        <v>45</v>
      </c>
      <c r="L482" s="154" t="str">
        <f>IF(ISERROR(VLOOKUP(K482,Eje_Pilar_Prop!$C$2:$E$104,2,FALSE))," ",VLOOKUP(K482,Eje_Pilar_Prop!$C$2:$E$104,2,FALSE))</f>
        <v>Gobernanza e influencia local, regional e internacional</v>
      </c>
      <c r="M482" s="154" t="str">
        <f>IF(ISERROR(VLOOKUP(K482,Eje_Pilar_Prop!$C$2:$E$104,3,FALSE))," ",VLOOKUP(K482,Eje_Pilar_Prop!$C$2:$E$104,3,FALSE))</f>
        <v>Eje Transversal 4 Gobierno Legitimo, Fortalecimiento Local y Eficiencia</v>
      </c>
      <c r="N482" s="155" t="s">
        <v>874</v>
      </c>
      <c r="O482" s="164">
        <v>80374036</v>
      </c>
      <c r="P482" s="150" t="s">
        <v>1199</v>
      </c>
      <c r="Q482" s="157">
        <v>19350000</v>
      </c>
      <c r="R482" s="158"/>
      <c r="S482" s="159"/>
      <c r="T482" s="160"/>
      <c r="U482" s="157"/>
      <c r="V482" s="161">
        <f t="shared" si="16"/>
        <v>19350000</v>
      </c>
      <c r="W482" s="162">
        <v>7869000</v>
      </c>
      <c r="X482" s="163">
        <v>44099</v>
      </c>
      <c r="Y482" s="163">
        <v>44104</v>
      </c>
      <c r="Z482" s="163">
        <v>44196</v>
      </c>
      <c r="AA482" s="145">
        <v>150</v>
      </c>
      <c r="AB482" s="145"/>
      <c r="AC482" s="145"/>
      <c r="AD482" s="164"/>
      <c r="AE482" s="165"/>
      <c r="AF482" s="163"/>
      <c r="AG482" s="157"/>
      <c r="AH482" s="146"/>
      <c r="AI482" s="146"/>
      <c r="AJ482" s="146" t="s">
        <v>1471</v>
      </c>
      <c r="AK482" s="146"/>
      <c r="AL482" s="166">
        <f t="shared" si="15"/>
        <v>0.40666666666666668</v>
      </c>
      <c r="AM482" s="177">
        <f>IF(SUMPRODUCT((A$14:A482=A482)*(B$14:B482=B482)*(D$14:D482=D482))&gt;1,0,1)</f>
        <v>1</v>
      </c>
      <c r="AN482" s="178"/>
      <c r="AO482" s="178"/>
      <c r="AP482" s="178"/>
      <c r="AQ482" s="178"/>
      <c r="AR482" s="178"/>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c r="CV482" s="178"/>
      <c r="CW482" s="178"/>
      <c r="CX482" s="178"/>
      <c r="CY482" s="178"/>
      <c r="CZ482" s="178"/>
      <c r="DA482" s="178"/>
      <c r="DB482" s="178"/>
      <c r="DC482" s="178"/>
      <c r="DD482" s="178"/>
      <c r="DE482" s="178"/>
      <c r="DF482" s="178"/>
      <c r="DG482" s="178"/>
      <c r="DH482" s="178"/>
      <c r="DI482" s="178"/>
      <c r="DJ482" s="178"/>
      <c r="DK482" s="178"/>
      <c r="DL482" s="178"/>
      <c r="DM482" s="178"/>
      <c r="DN482" s="178"/>
      <c r="DO482" s="178"/>
      <c r="DP482" s="178"/>
      <c r="DQ482" s="178"/>
      <c r="DR482" s="178"/>
      <c r="DS482" s="178"/>
      <c r="DT482" s="178"/>
      <c r="DU482" s="178"/>
      <c r="DV482" s="178"/>
      <c r="DW482" s="178"/>
      <c r="DX482" s="178"/>
      <c r="DY482" s="178"/>
      <c r="DZ482" s="178"/>
      <c r="EA482" s="178"/>
      <c r="EB482" s="178"/>
      <c r="EC482" s="178"/>
      <c r="ED482" s="178"/>
      <c r="EE482" s="178"/>
      <c r="EF482" s="178"/>
      <c r="EG482" s="178"/>
      <c r="EH482" s="178"/>
      <c r="EI482" s="178"/>
      <c r="EJ482" s="178"/>
      <c r="EK482" s="178"/>
      <c r="EL482" s="178"/>
      <c r="EM482" s="178"/>
      <c r="EN482" s="178"/>
      <c r="EO482" s="178"/>
      <c r="EP482" s="178"/>
      <c r="EQ482" s="178"/>
      <c r="ER482" s="178"/>
      <c r="ES482" s="178"/>
      <c r="ET482" s="178"/>
      <c r="EU482" s="178"/>
      <c r="EV482" s="178"/>
      <c r="EW482" s="178"/>
      <c r="EX482" s="178"/>
      <c r="EY482" s="178"/>
      <c r="EZ482" s="178"/>
      <c r="FA482" s="178"/>
      <c r="FB482" s="178"/>
      <c r="FC482" s="178"/>
      <c r="FD482" s="178"/>
      <c r="FE482" s="178"/>
      <c r="FF482" s="178"/>
      <c r="FG482" s="178"/>
      <c r="FH482" s="178"/>
      <c r="FI482" s="178"/>
      <c r="FJ482" s="178"/>
      <c r="FK482" s="178"/>
      <c r="FL482" s="178"/>
      <c r="FM482" s="178"/>
      <c r="FN482" s="178"/>
      <c r="FO482" s="178"/>
      <c r="FP482" s="178"/>
      <c r="FQ482" s="178"/>
      <c r="FR482" s="178"/>
      <c r="FS482" s="178"/>
      <c r="FT482" s="178"/>
      <c r="FU482" s="178"/>
      <c r="FV482" s="178"/>
    </row>
    <row r="483" spans="1:178" ht="45" customHeight="1" x14ac:dyDescent="0.25">
      <c r="A483" s="146">
        <v>4082020</v>
      </c>
      <c r="B483" s="145">
        <v>2020</v>
      </c>
      <c r="C483" s="144" t="s">
        <v>345</v>
      </c>
      <c r="D483" s="148" t="s">
        <v>1729</v>
      </c>
      <c r="E483" s="150" t="s">
        <v>137</v>
      </c>
      <c r="F483" s="148" t="s">
        <v>32</v>
      </c>
      <c r="G483" s="149" t="s">
        <v>158</v>
      </c>
      <c r="H483" s="150" t="s">
        <v>445</v>
      </c>
      <c r="I483" s="151" t="s">
        <v>132</v>
      </c>
      <c r="J483" s="152" t="s">
        <v>352</v>
      </c>
      <c r="K483" s="153">
        <v>45</v>
      </c>
      <c r="L483" s="154" t="str">
        <f>IF(ISERROR(VLOOKUP(K483,Eje_Pilar_Prop!$C$2:$E$104,2,FALSE))," ",VLOOKUP(K483,Eje_Pilar_Prop!$C$2:$E$104,2,FALSE))</f>
        <v>Gobernanza e influencia local, regional e internacional</v>
      </c>
      <c r="M483" s="154" t="str">
        <f>IF(ISERROR(VLOOKUP(K483,Eje_Pilar_Prop!$C$2:$E$104,3,FALSE))," ",VLOOKUP(K483,Eje_Pilar_Prop!$C$2:$E$104,3,FALSE))</f>
        <v>Eje Transversal 4 Gobierno Legitimo, Fortalecimiento Local y Eficiencia</v>
      </c>
      <c r="N483" s="155" t="s">
        <v>874</v>
      </c>
      <c r="O483" s="164">
        <v>80491356</v>
      </c>
      <c r="P483" s="150" t="s">
        <v>1046</v>
      </c>
      <c r="Q483" s="157">
        <v>22050000</v>
      </c>
      <c r="R483" s="158"/>
      <c r="S483" s="159"/>
      <c r="T483" s="160">
        <v>1</v>
      </c>
      <c r="U483" s="157">
        <v>3570000</v>
      </c>
      <c r="V483" s="161">
        <f t="shared" si="16"/>
        <v>25620000</v>
      </c>
      <c r="W483" s="162">
        <v>13020000</v>
      </c>
      <c r="X483" s="163">
        <v>44099</v>
      </c>
      <c r="Y483" s="163">
        <v>44103</v>
      </c>
      <c r="Z483" s="163">
        <v>44227</v>
      </c>
      <c r="AA483" s="145">
        <v>105</v>
      </c>
      <c r="AB483" s="145">
        <v>1</v>
      </c>
      <c r="AC483" s="145">
        <v>30</v>
      </c>
      <c r="AD483" s="164"/>
      <c r="AE483" s="165"/>
      <c r="AF483" s="163"/>
      <c r="AG483" s="157"/>
      <c r="AH483" s="146"/>
      <c r="AI483" s="146" t="s">
        <v>1471</v>
      </c>
      <c r="AJ483" s="146"/>
      <c r="AK483" s="146"/>
      <c r="AL483" s="166">
        <f t="shared" si="15"/>
        <v>0.50819672131147542</v>
      </c>
      <c r="AM483" s="177">
        <f>IF(SUMPRODUCT((A$14:A483=A483)*(B$14:B483=B483)*(D$14:D483=D483))&gt;1,0,1)</f>
        <v>1</v>
      </c>
      <c r="AN483" s="178"/>
      <c r="AO483" s="178"/>
      <c r="AP483" s="178"/>
      <c r="AQ483" s="178"/>
      <c r="AR483" s="178"/>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c r="CV483" s="178"/>
      <c r="CW483" s="178"/>
      <c r="CX483" s="178"/>
      <c r="CY483" s="178"/>
      <c r="CZ483" s="178"/>
      <c r="DA483" s="178"/>
      <c r="DB483" s="178"/>
      <c r="DC483" s="178"/>
      <c r="DD483" s="178"/>
      <c r="DE483" s="178"/>
      <c r="DF483" s="178"/>
      <c r="DG483" s="178"/>
      <c r="DH483" s="178"/>
      <c r="DI483" s="178"/>
      <c r="DJ483" s="178"/>
      <c r="DK483" s="178"/>
      <c r="DL483" s="178"/>
      <c r="DM483" s="178"/>
      <c r="DN483" s="178"/>
      <c r="DO483" s="178"/>
      <c r="DP483" s="178"/>
      <c r="DQ483" s="178"/>
      <c r="DR483" s="178"/>
      <c r="DS483" s="178"/>
      <c r="DT483" s="178"/>
      <c r="DU483" s="178"/>
      <c r="DV483" s="178"/>
      <c r="DW483" s="178"/>
      <c r="DX483" s="178"/>
      <c r="DY483" s="178"/>
      <c r="DZ483" s="178"/>
      <c r="EA483" s="178"/>
      <c r="EB483" s="178"/>
      <c r="EC483" s="178"/>
      <c r="ED483" s="178"/>
      <c r="EE483" s="178"/>
      <c r="EF483" s="178"/>
      <c r="EG483" s="178"/>
      <c r="EH483" s="178"/>
      <c r="EI483" s="178"/>
      <c r="EJ483" s="178"/>
      <c r="EK483" s="178"/>
      <c r="EL483" s="178"/>
      <c r="EM483" s="178"/>
      <c r="EN483" s="178"/>
      <c r="EO483" s="178"/>
      <c r="EP483" s="178"/>
      <c r="EQ483" s="178"/>
      <c r="ER483" s="178"/>
      <c r="ES483" s="178"/>
      <c r="ET483" s="178"/>
      <c r="EU483" s="178"/>
      <c r="EV483" s="178"/>
      <c r="EW483" s="178"/>
      <c r="EX483" s="178"/>
      <c r="EY483" s="178"/>
      <c r="EZ483" s="178"/>
      <c r="FA483" s="178"/>
      <c r="FB483" s="178"/>
      <c r="FC483" s="178"/>
      <c r="FD483" s="178"/>
      <c r="FE483" s="178"/>
      <c r="FF483" s="178"/>
      <c r="FG483" s="178"/>
      <c r="FH483" s="178"/>
      <c r="FI483" s="178"/>
      <c r="FJ483" s="178"/>
      <c r="FK483" s="178"/>
      <c r="FL483" s="178"/>
      <c r="FM483" s="178"/>
      <c r="FN483" s="178"/>
      <c r="FO483" s="178"/>
      <c r="FP483" s="178"/>
      <c r="FQ483" s="178"/>
      <c r="FR483" s="178"/>
      <c r="FS483" s="178"/>
      <c r="FT483" s="178"/>
      <c r="FU483" s="178"/>
      <c r="FV483" s="178"/>
    </row>
    <row r="484" spans="1:178" s="142" customFormat="1" ht="45" customHeight="1" x14ac:dyDescent="0.25">
      <c r="A484" s="146">
        <v>45278353</v>
      </c>
      <c r="B484" s="145">
        <v>2020</v>
      </c>
      <c r="C484" s="144"/>
      <c r="D484" s="148"/>
      <c r="E484" s="147" t="s">
        <v>153</v>
      </c>
      <c r="F484" s="148"/>
      <c r="G484" s="149"/>
      <c r="H484" s="150" t="s">
        <v>444</v>
      </c>
      <c r="I484" s="151" t="s">
        <v>132</v>
      </c>
      <c r="J484" s="152" t="s">
        <v>352</v>
      </c>
      <c r="K484" s="153">
        <v>18</v>
      </c>
      <c r="L484" s="154" t="str">
        <f>IF(ISERROR(VLOOKUP(K484,Eje_Pilar_Prop!$C$2:$E$104,2,FALSE))," ",VLOOKUP(K484,Eje_Pilar_Prop!$C$2:$E$104,2,FALSE))</f>
        <v>Mejor movilidad para todos</v>
      </c>
      <c r="M484" s="154" t="str">
        <f>IF(ISERROR(VLOOKUP(K484,Eje_Pilar_Prop!$C$2:$E$104,3,FALSE))," ",VLOOKUP(K484,Eje_Pilar_Prop!$C$2:$E$104,3,FALSE))</f>
        <v>Pilar 2 Democracía Urbana</v>
      </c>
      <c r="N484" s="155" t="s">
        <v>885</v>
      </c>
      <c r="O484" s="164"/>
      <c r="P484" s="150" t="s">
        <v>1028</v>
      </c>
      <c r="Q484" s="157">
        <v>785700</v>
      </c>
      <c r="R484" s="158"/>
      <c r="S484" s="159"/>
      <c r="T484" s="160"/>
      <c r="U484" s="157"/>
      <c r="V484" s="161">
        <f t="shared" si="16"/>
        <v>785700</v>
      </c>
      <c r="W484" s="162">
        <v>785700</v>
      </c>
      <c r="X484" s="163"/>
      <c r="Y484" s="163"/>
      <c r="Z484" s="163"/>
      <c r="AA484" s="145"/>
      <c r="AB484" s="145"/>
      <c r="AC484" s="145"/>
      <c r="AD484" s="164"/>
      <c r="AE484" s="165"/>
      <c r="AF484" s="163"/>
      <c r="AG484" s="157"/>
      <c r="AH484" s="146"/>
      <c r="AI484" s="146"/>
      <c r="AJ484" s="146"/>
      <c r="AK484" s="146"/>
      <c r="AL484" s="166">
        <f t="shared" si="15"/>
        <v>1</v>
      </c>
      <c r="AM484" s="177">
        <v>0</v>
      </c>
      <c r="AN484" s="178"/>
      <c r="AO484" s="178"/>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c r="CV484" s="178"/>
      <c r="CW484" s="178"/>
      <c r="CX484" s="178"/>
      <c r="CY484" s="178"/>
      <c r="CZ484" s="178"/>
      <c r="DA484" s="178"/>
      <c r="DB484" s="178"/>
      <c r="DC484" s="178"/>
      <c r="DD484" s="178"/>
      <c r="DE484" s="178"/>
      <c r="DF484" s="178"/>
      <c r="DG484" s="178"/>
      <c r="DH484" s="178"/>
      <c r="DI484" s="178"/>
      <c r="DJ484" s="178"/>
      <c r="DK484" s="178"/>
      <c r="DL484" s="178"/>
      <c r="DM484" s="178"/>
      <c r="DN484" s="178"/>
      <c r="DO484" s="178"/>
      <c r="DP484" s="178"/>
      <c r="DQ484" s="178"/>
      <c r="DR484" s="178"/>
      <c r="DS484" s="178"/>
      <c r="DT484" s="178"/>
      <c r="DU484" s="178"/>
      <c r="DV484" s="178"/>
      <c r="DW484" s="178"/>
      <c r="DX484" s="178"/>
      <c r="DY484" s="178"/>
      <c r="DZ484" s="178"/>
      <c r="EA484" s="178"/>
      <c r="EB484" s="178"/>
      <c r="EC484" s="178"/>
      <c r="ED484" s="178"/>
      <c r="EE484" s="178"/>
      <c r="EF484" s="178"/>
      <c r="EG484" s="178"/>
      <c r="EH484" s="178"/>
      <c r="EI484" s="178"/>
      <c r="EJ484" s="178"/>
      <c r="EK484" s="178"/>
      <c r="EL484" s="178"/>
      <c r="EM484" s="178"/>
      <c r="EN484" s="178"/>
      <c r="EO484" s="178"/>
      <c r="EP484" s="178"/>
      <c r="EQ484" s="178"/>
      <c r="ER484" s="178"/>
      <c r="ES484" s="178"/>
      <c r="ET484" s="178"/>
      <c r="EU484" s="178"/>
      <c r="EV484" s="178"/>
      <c r="EW484" s="178"/>
      <c r="EX484" s="178"/>
      <c r="EY484" s="178"/>
      <c r="EZ484" s="178"/>
      <c r="FA484" s="178"/>
      <c r="FB484" s="178"/>
      <c r="FC484" s="178"/>
      <c r="FD484" s="178"/>
      <c r="FE484" s="178"/>
      <c r="FF484" s="178"/>
      <c r="FG484" s="178"/>
      <c r="FH484" s="178"/>
      <c r="FI484" s="178"/>
      <c r="FJ484" s="178"/>
      <c r="FK484" s="178"/>
      <c r="FL484" s="178"/>
      <c r="FM484" s="178"/>
      <c r="FN484" s="178"/>
      <c r="FO484" s="178"/>
      <c r="FP484" s="178"/>
      <c r="FQ484" s="178"/>
      <c r="FR484" s="178"/>
      <c r="FS484" s="178"/>
      <c r="FT484" s="178"/>
      <c r="FU484" s="178"/>
      <c r="FV484" s="178"/>
    </row>
    <row r="485" spans="1:178" s="142" customFormat="1" ht="45" customHeight="1" x14ac:dyDescent="0.25">
      <c r="A485" s="146">
        <v>45278353</v>
      </c>
      <c r="B485" s="145">
        <v>2020</v>
      </c>
      <c r="C485" s="144"/>
      <c r="D485" s="148"/>
      <c r="E485" s="147" t="s">
        <v>153</v>
      </c>
      <c r="F485" s="148"/>
      <c r="G485" s="149"/>
      <c r="H485" s="150" t="s">
        <v>444</v>
      </c>
      <c r="I485" s="151" t="s">
        <v>132</v>
      </c>
      <c r="J485" s="152" t="s">
        <v>352</v>
      </c>
      <c r="K485" s="153">
        <v>19</v>
      </c>
      <c r="L485" s="154" t="str">
        <f>IF(ISERROR(VLOOKUP(K485,Eje_Pilar_Prop!$C$2:$E$104,2,FALSE))," ",VLOOKUP(K485,Eje_Pilar_Prop!$C$2:$E$104,2,FALSE))</f>
        <v>Seguridad y convivencia para todos</v>
      </c>
      <c r="M485" s="154" t="str">
        <f>IF(ISERROR(VLOOKUP(K485,Eje_Pilar_Prop!$C$2:$E$104,3,FALSE))," ",VLOOKUP(K485,Eje_Pilar_Prop!$C$2:$E$104,3,FALSE))</f>
        <v>Pilar 3 Construcción de Comunidad y Cultura Ciudadana</v>
      </c>
      <c r="N485" s="155" t="s">
        <v>887</v>
      </c>
      <c r="O485" s="164"/>
      <c r="P485" s="150" t="s">
        <v>1028</v>
      </c>
      <c r="Q485" s="157">
        <v>481900</v>
      </c>
      <c r="R485" s="158"/>
      <c r="S485" s="159"/>
      <c r="T485" s="160"/>
      <c r="U485" s="157"/>
      <c r="V485" s="161">
        <f t="shared" si="16"/>
        <v>481900</v>
      </c>
      <c r="W485" s="162">
        <v>481900</v>
      </c>
      <c r="X485" s="163"/>
      <c r="Y485" s="163"/>
      <c r="Z485" s="163"/>
      <c r="AA485" s="145"/>
      <c r="AB485" s="145"/>
      <c r="AC485" s="145"/>
      <c r="AD485" s="164"/>
      <c r="AE485" s="165"/>
      <c r="AF485" s="163"/>
      <c r="AG485" s="157"/>
      <c r="AH485" s="146"/>
      <c r="AI485" s="146"/>
      <c r="AJ485" s="146"/>
      <c r="AK485" s="146"/>
      <c r="AL485" s="166">
        <f t="shared" si="15"/>
        <v>1</v>
      </c>
      <c r="AM485" s="177">
        <f>IF(SUMPRODUCT((A$14:A485=A485)*(B$14:B485=B485)*(D$14:D485=D485))&gt;1,0,1)</f>
        <v>0</v>
      </c>
      <c r="AN485" s="178"/>
      <c r="AO485" s="178"/>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c r="CV485" s="178"/>
      <c r="CW485" s="178"/>
      <c r="CX485" s="178"/>
      <c r="CY485" s="178"/>
      <c r="CZ485" s="178"/>
      <c r="DA485" s="178"/>
      <c r="DB485" s="178"/>
      <c r="DC485" s="178"/>
      <c r="DD485" s="178"/>
      <c r="DE485" s="178"/>
      <c r="DF485" s="178"/>
      <c r="DG485" s="178"/>
      <c r="DH485" s="178"/>
      <c r="DI485" s="178"/>
      <c r="DJ485" s="178"/>
      <c r="DK485" s="178"/>
      <c r="DL485" s="178"/>
      <c r="DM485" s="178"/>
      <c r="DN485" s="178"/>
      <c r="DO485" s="178"/>
      <c r="DP485" s="178"/>
      <c r="DQ485" s="178"/>
      <c r="DR485" s="178"/>
      <c r="DS485" s="178"/>
      <c r="DT485" s="178"/>
      <c r="DU485" s="178"/>
      <c r="DV485" s="178"/>
      <c r="DW485" s="178"/>
      <c r="DX485" s="178"/>
      <c r="DY485" s="178"/>
      <c r="DZ485" s="178"/>
      <c r="EA485" s="178"/>
      <c r="EB485" s="178"/>
      <c r="EC485" s="178"/>
      <c r="ED485" s="178"/>
      <c r="EE485" s="178"/>
      <c r="EF485" s="178"/>
      <c r="EG485" s="178"/>
      <c r="EH485" s="178"/>
      <c r="EI485" s="178"/>
      <c r="EJ485" s="178"/>
      <c r="EK485" s="178"/>
      <c r="EL485" s="178"/>
      <c r="EM485" s="178"/>
      <c r="EN485" s="178"/>
      <c r="EO485" s="178"/>
      <c r="EP485" s="178"/>
      <c r="EQ485" s="178"/>
      <c r="ER485" s="178"/>
      <c r="ES485" s="178"/>
      <c r="ET485" s="178"/>
      <c r="EU485" s="178"/>
      <c r="EV485" s="178"/>
      <c r="EW485" s="178"/>
      <c r="EX485" s="178"/>
      <c r="EY485" s="178"/>
      <c r="EZ485" s="178"/>
      <c r="FA485" s="178"/>
      <c r="FB485" s="178"/>
      <c r="FC485" s="178"/>
      <c r="FD485" s="178"/>
      <c r="FE485" s="178"/>
      <c r="FF485" s="178"/>
      <c r="FG485" s="178"/>
      <c r="FH485" s="178"/>
      <c r="FI485" s="178"/>
      <c r="FJ485" s="178"/>
      <c r="FK485" s="178"/>
      <c r="FL485" s="178"/>
      <c r="FM485" s="178"/>
      <c r="FN485" s="178"/>
      <c r="FO485" s="178"/>
      <c r="FP485" s="178"/>
      <c r="FQ485" s="178"/>
      <c r="FR485" s="178"/>
      <c r="FS485" s="178"/>
      <c r="FT485" s="178"/>
      <c r="FU485" s="178"/>
      <c r="FV485" s="178"/>
    </row>
    <row r="486" spans="1:178" s="142" customFormat="1" ht="45" customHeight="1" x14ac:dyDescent="0.25">
      <c r="A486" s="146">
        <v>45278353</v>
      </c>
      <c r="B486" s="145">
        <v>2020</v>
      </c>
      <c r="C486" s="144"/>
      <c r="D486" s="148"/>
      <c r="E486" s="147" t="s">
        <v>153</v>
      </c>
      <c r="F486" s="148"/>
      <c r="G486" s="149"/>
      <c r="H486" s="150" t="s">
        <v>444</v>
      </c>
      <c r="I486" s="151" t="s">
        <v>132</v>
      </c>
      <c r="J486" s="152" t="s">
        <v>352</v>
      </c>
      <c r="K486" s="153">
        <v>45</v>
      </c>
      <c r="L486" s="154" t="str">
        <f>IF(ISERROR(VLOOKUP(K486,Eje_Pilar_Prop!$C$2:$E$104,2,FALSE))," ",VLOOKUP(K486,Eje_Pilar_Prop!$C$2:$E$104,2,FALSE))</f>
        <v>Gobernanza e influencia local, regional e internacional</v>
      </c>
      <c r="M486" s="154" t="str">
        <f>IF(ISERROR(VLOOKUP(K486,Eje_Pilar_Prop!$C$2:$E$104,3,FALSE))," ",VLOOKUP(K486,Eje_Pilar_Prop!$C$2:$E$104,3,FALSE))</f>
        <v>Eje Transversal 4 Gobierno Legitimo, Fortalecimiento Local y Eficiencia</v>
      </c>
      <c r="N486" s="155" t="s">
        <v>874</v>
      </c>
      <c r="O486" s="164"/>
      <c r="P486" s="150" t="s">
        <v>1028</v>
      </c>
      <c r="Q486" s="157">
        <v>253500</v>
      </c>
      <c r="R486" s="158"/>
      <c r="S486" s="159"/>
      <c r="T486" s="160"/>
      <c r="U486" s="157"/>
      <c r="V486" s="161">
        <f t="shared" si="16"/>
        <v>253500</v>
      </c>
      <c r="W486" s="162">
        <v>253500</v>
      </c>
      <c r="X486" s="163"/>
      <c r="Y486" s="163"/>
      <c r="Z486" s="163"/>
      <c r="AA486" s="145"/>
      <c r="AB486" s="145"/>
      <c r="AC486" s="145"/>
      <c r="AD486" s="164"/>
      <c r="AE486" s="165"/>
      <c r="AF486" s="163"/>
      <c r="AG486" s="157"/>
      <c r="AH486" s="146"/>
      <c r="AI486" s="146"/>
      <c r="AJ486" s="146"/>
      <c r="AK486" s="146"/>
      <c r="AL486" s="166">
        <f t="shared" si="15"/>
        <v>1</v>
      </c>
      <c r="AM486" s="177">
        <f>IF(SUMPRODUCT((A$14:A486=A486)*(B$14:B486=B486)*(D$14:D486=D486))&gt;1,0,1)</f>
        <v>0</v>
      </c>
      <c r="AN486" s="178"/>
      <c r="AO486" s="178"/>
      <c r="AP486" s="178"/>
      <c r="AQ486" s="178"/>
      <c r="AR486" s="178"/>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c r="CV486" s="178"/>
      <c r="CW486" s="178"/>
      <c r="CX486" s="178"/>
      <c r="CY486" s="178"/>
      <c r="CZ486" s="178"/>
      <c r="DA486" s="178"/>
      <c r="DB486" s="178"/>
      <c r="DC486" s="178"/>
      <c r="DD486" s="178"/>
      <c r="DE486" s="178"/>
      <c r="DF486" s="178"/>
      <c r="DG486" s="178"/>
      <c r="DH486" s="178"/>
      <c r="DI486" s="178"/>
      <c r="DJ486" s="178"/>
      <c r="DK486" s="178"/>
      <c r="DL486" s="178"/>
      <c r="DM486" s="178"/>
      <c r="DN486" s="178"/>
      <c r="DO486" s="178"/>
      <c r="DP486" s="178"/>
      <c r="DQ486" s="178"/>
      <c r="DR486" s="178"/>
      <c r="DS486" s="178"/>
      <c r="DT486" s="178"/>
      <c r="DU486" s="178"/>
      <c r="DV486" s="178"/>
      <c r="DW486" s="178"/>
      <c r="DX486" s="178"/>
      <c r="DY486" s="178"/>
      <c r="DZ486" s="178"/>
      <c r="EA486" s="178"/>
      <c r="EB486" s="178"/>
      <c r="EC486" s="178"/>
      <c r="ED486" s="178"/>
      <c r="EE486" s="178"/>
      <c r="EF486" s="178"/>
      <c r="EG486" s="178"/>
      <c r="EH486" s="178"/>
      <c r="EI486" s="178"/>
      <c r="EJ486" s="178"/>
      <c r="EK486" s="178"/>
      <c r="EL486" s="178"/>
      <c r="EM486" s="178"/>
      <c r="EN486" s="178"/>
      <c r="EO486" s="178"/>
      <c r="EP486" s="178"/>
      <c r="EQ486" s="178"/>
      <c r="ER486" s="178"/>
      <c r="ES486" s="178"/>
      <c r="ET486" s="178"/>
      <c r="EU486" s="178"/>
      <c r="EV486" s="178"/>
      <c r="EW486" s="178"/>
      <c r="EX486" s="178"/>
      <c r="EY486" s="178"/>
      <c r="EZ486" s="178"/>
      <c r="FA486" s="178"/>
      <c r="FB486" s="178"/>
      <c r="FC486" s="178"/>
      <c r="FD486" s="178"/>
      <c r="FE486" s="178"/>
      <c r="FF486" s="178"/>
      <c r="FG486" s="178"/>
      <c r="FH486" s="178"/>
      <c r="FI486" s="178"/>
      <c r="FJ486" s="178"/>
      <c r="FK486" s="178"/>
      <c r="FL486" s="178"/>
      <c r="FM486" s="178"/>
      <c r="FN486" s="178"/>
      <c r="FO486" s="178"/>
      <c r="FP486" s="178"/>
      <c r="FQ486" s="178"/>
      <c r="FR486" s="178"/>
      <c r="FS486" s="178"/>
      <c r="FT486" s="178"/>
      <c r="FU486" s="178"/>
      <c r="FV486" s="178"/>
    </row>
    <row r="487" spans="1:178" s="142" customFormat="1" ht="45" customHeight="1" x14ac:dyDescent="0.25">
      <c r="A487" s="146">
        <v>45278353</v>
      </c>
      <c r="B487" s="145">
        <v>2020</v>
      </c>
      <c r="C487" s="144"/>
      <c r="D487" s="148"/>
      <c r="E487" s="147" t="s">
        <v>153</v>
      </c>
      <c r="F487" s="148"/>
      <c r="G487" s="149"/>
      <c r="H487" s="150" t="s">
        <v>444</v>
      </c>
      <c r="I487" s="151" t="s">
        <v>132</v>
      </c>
      <c r="J487" s="152" t="s">
        <v>352</v>
      </c>
      <c r="K487" s="153">
        <v>45</v>
      </c>
      <c r="L487" s="154" t="str">
        <f>IF(ISERROR(VLOOKUP(K487,Eje_Pilar_Prop!$C$2:$E$104,2,FALSE))," ",VLOOKUP(K487,Eje_Pilar_Prop!$C$2:$E$104,2,FALSE))</f>
        <v>Gobernanza e influencia local, regional e internacional</v>
      </c>
      <c r="M487" s="154" t="str">
        <f>IF(ISERROR(VLOOKUP(K487,Eje_Pilar_Prop!$C$2:$E$104,3,FALSE))," ",VLOOKUP(K487,Eje_Pilar_Prop!$C$2:$E$104,3,FALSE))</f>
        <v>Eje Transversal 4 Gobierno Legitimo, Fortalecimiento Local y Eficiencia</v>
      </c>
      <c r="N487" s="155" t="s">
        <v>877</v>
      </c>
      <c r="O487" s="164"/>
      <c r="P487" s="150" t="s">
        <v>1028</v>
      </c>
      <c r="Q487" s="157">
        <v>122600</v>
      </c>
      <c r="R487" s="158"/>
      <c r="S487" s="159"/>
      <c r="T487" s="160"/>
      <c r="U487" s="157"/>
      <c r="V487" s="161">
        <f t="shared" si="16"/>
        <v>122600</v>
      </c>
      <c r="W487" s="162">
        <v>122600</v>
      </c>
      <c r="X487" s="163"/>
      <c r="Y487" s="163"/>
      <c r="Z487" s="163"/>
      <c r="AA487" s="145"/>
      <c r="AB487" s="145"/>
      <c r="AC487" s="145"/>
      <c r="AD487" s="164"/>
      <c r="AE487" s="165"/>
      <c r="AF487" s="163"/>
      <c r="AG487" s="157"/>
      <c r="AH487" s="146"/>
      <c r="AI487" s="146"/>
      <c r="AJ487" s="146"/>
      <c r="AK487" s="146"/>
      <c r="AL487" s="166">
        <f t="shared" si="15"/>
        <v>1</v>
      </c>
      <c r="AM487" s="177">
        <f>IF(SUMPRODUCT((A$14:A487=A487)*(B$14:B487=B487)*(D$14:D487=D487))&gt;1,0,1)</f>
        <v>0</v>
      </c>
      <c r="AN487" s="178"/>
      <c r="AO487" s="178"/>
      <c r="AP487" s="178"/>
      <c r="AQ487" s="178"/>
      <c r="AR487" s="178"/>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c r="CV487" s="178"/>
      <c r="CW487" s="178"/>
      <c r="CX487" s="178"/>
      <c r="CY487" s="178"/>
      <c r="CZ487" s="178"/>
      <c r="DA487" s="178"/>
      <c r="DB487" s="178"/>
      <c r="DC487" s="178"/>
      <c r="DD487" s="178"/>
      <c r="DE487" s="178"/>
      <c r="DF487" s="178"/>
      <c r="DG487" s="178"/>
      <c r="DH487" s="178"/>
      <c r="DI487" s="178"/>
      <c r="DJ487" s="178"/>
      <c r="DK487" s="178"/>
      <c r="DL487" s="178"/>
      <c r="DM487" s="178"/>
      <c r="DN487" s="178"/>
      <c r="DO487" s="178"/>
      <c r="DP487" s="178"/>
      <c r="DQ487" s="178"/>
      <c r="DR487" s="178"/>
      <c r="DS487" s="178"/>
      <c r="DT487" s="178"/>
      <c r="DU487" s="178"/>
      <c r="DV487" s="178"/>
      <c r="DW487" s="178"/>
      <c r="DX487" s="178"/>
      <c r="DY487" s="178"/>
      <c r="DZ487" s="178"/>
      <c r="EA487" s="178"/>
      <c r="EB487" s="178"/>
      <c r="EC487" s="178"/>
      <c r="ED487" s="178"/>
      <c r="EE487" s="178"/>
      <c r="EF487" s="178"/>
      <c r="EG487" s="178"/>
      <c r="EH487" s="178"/>
      <c r="EI487" s="178"/>
      <c r="EJ487" s="178"/>
      <c r="EK487" s="178"/>
      <c r="EL487" s="178"/>
      <c r="EM487" s="178"/>
      <c r="EN487" s="178"/>
      <c r="EO487" s="178"/>
      <c r="EP487" s="178"/>
      <c r="EQ487" s="178"/>
      <c r="ER487" s="178"/>
      <c r="ES487" s="178"/>
      <c r="ET487" s="178"/>
      <c r="EU487" s="178"/>
      <c r="EV487" s="178"/>
      <c r="EW487" s="178"/>
      <c r="EX487" s="178"/>
      <c r="EY487" s="178"/>
      <c r="EZ487" s="178"/>
      <c r="FA487" s="178"/>
      <c r="FB487" s="178"/>
      <c r="FC487" s="178"/>
      <c r="FD487" s="178"/>
      <c r="FE487" s="178"/>
      <c r="FF487" s="178"/>
      <c r="FG487" s="178"/>
      <c r="FH487" s="178"/>
      <c r="FI487" s="178"/>
      <c r="FJ487" s="178"/>
      <c r="FK487" s="178"/>
      <c r="FL487" s="178"/>
      <c r="FM487" s="178"/>
      <c r="FN487" s="178"/>
      <c r="FO487" s="178"/>
      <c r="FP487" s="178"/>
      <c r="FQ487" s="178"/>
      <c r="FR487" s="178"/>
      <c r="FS487" s="178"/>
      <c r="FT487" s="178"/>
      <c r="FU487" s="178"/>
      <c r="FV487" s="178"/>
    </row>
    <row r="488" spans="1:178" s="142" customFormat="1" ht="45" customHeight="1" x14ac:dyDescent="0.25">
      <c r="A488" s="146">
        <v>135140232</v>
      </c>
      <c r="B488" s="145">
        <v>2020</v>
      </c>
      <c r="C488" s="144"/>
      <c r="D488" s="148"/>
      <c r="E488" s="147" t="s">
        <v>153</v>
      </c>
      <c r="F488" s="148"/>
      <c r="G488" s="149"/>
      <c r="H488" s="150" t="s">
        <v>443</v>
      </c>
      <c r="I488" s="151" t="s">
        <v>132</v>
      </c>
      <c r="J488" s="152" t="s">
        <v>352</v>
      </c>
      <c r="K488" s="153">
        <v>18</v>
      </c>
      <c r="L488" s="154" t="str">
        <f>IF(ISERROR(VLOOKUP(K488,Eje_Pilar_Prop!$C$2:$E$104,2,FALSE))," ",VLOOKUP(K488,Eje_Pilar_Prop!$C$2:$E$104,2,FALSE))</f>
        <v>Mejor movilidad para todos</v>
      </c>
      <c r="M488" s="154" t="str">
        <f>IF(ISERROR(VLOOKUP(K488,Eje_Pilar_Prop!$C$2:$E$104,3,FALSE))," ",VLOOKUP(K488,Eje_Pilar_Prop!$C$2:$E$104,3,FALSE))</f>
        <v>Pilar 2 Democracía Urbana</v>
      </c>
      <c r="N488" s="155" t="s">
        <v>885</v>
      </c>
      <c r="O488" s="164"/>
      <c r="P488" s="150" t="s">
        <v>1028</v>
      </c>
      <c r="Q488" s="157">
        <v>453200</v>
      </c>
      <c r="R488" s="158"/>
      <c r="S488" s="159"/>
      <c r="T488" s="160"/>
      <c r="U488" s="157"/>
      <c r="V488" s="161">
        <f t="shared" si="16"/>
        <v>453200</v>
      </c>
      <c r="W488" s="162">
        <v>453200</v>
      </c>
      <c r="X488" s="163"/>
      <c r="Y488" s="163"/>
      <c r="Z488" s="163"/>
      <c r="AA488" s="145"/>
      <c r="AB488" s="145"/>
      <c r="AC488" s="145"/>
      <c r="AD488" s="164"/>
      <c r="AE488" s="165"/>
      <c r="AF488" s="163"/>
      <c r="AG488" s="157"/>
      <c r="AH488" s="146"/>
      <c r="AI488" s="146"/>
      <c r="AJ488" s="146"/>
      <c r="AK488" s="146"/>
      <c r="AL488" s="166">
        <f t="shared" si="15"/>
        <v>1</v>
      </c>
      <c r="AM488" s="177">
        <v>0</v>
      </c>
      <c r="AN488" s="178"/>
      <c r="AO488" s="178"/>
      <c r="AP488" s="178"/>
      <c r="AQ488" s="178"/>
      <c r="AR488" s="178"/>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c r="CV488" s="178"/>
      <c r="CW488" s="178"/>
      <c r="CX488" s="178"/>
      <c r="CY488" s="178"/>
      <c r="CZ488" s="178"/>
      <c r="DA488" s="178"/>
      <c r="DB488" s="178"/>
      <c r="DC488" s="178"/>
      <c r="DD488" s="178"/>
      <c r="DE488" s="178"/>
      <c r="DF488" s="178"/>
      <c r="DG488" s="178"/>
      <c r="DH488" s="178"/>
      <c r="DI488" s="178"/>
      <c r="DJ488" s="178"/>
      <c r="DK488" s="178"/>
      <c r="DL488" s="178"/>
      <c r="DM488" s="178"/>
      <c r="DN488" s="178"/>
      <c r="DO488" s="178"/>
      <c r="DP488" s="178"/>
      <c r="DQ488" s="178"/>
      <c r="DR488" s="178"/>
      <c r="DS488" s="178"/>
      <c r="DT488" s="178"/>
      <c r="DU488" s="178"/>
      <c r="DV488" s="178"/>
      <c r="DW488" s="178"/>
      <c r="DX488" s="178"/>
      <c r="DY488" s="178"/>
      <c r="DZ488" s="178"/>
      <c r="EA488" s="178"/>
      <c r="EB488" s="178"/>
      <c r="EC488" s="178"/>
      <c r="ED488" s="178"/>
      <c r="EE488" s="178"/>
      <c r="EF488" s="178"/>
      <c r="EG488" s="178"/>
      <c r="EH488" s="178"/>
      <c r="EI488" s="178"/>
      <c r="EJ488" s="178"/>
      <c r="EK488" s="178"/>
      <c r="EL488" s="178"/>
      <c r="EM488" s="178"/>
      <c r="EN488" s="178"/>
      <c r="EO488" s="178"/>
      <c r="EP488" s="178"/>
      <c r="EQ488" s="178"/>
      <c r="ER488" s="178"/>
      <c r="ES488" s="178"/>
      <c r="ET488" s="178"/>
      <c r="EU488" s="178"/>
      <c r="EV488" s="178"/>
      <c r="EW488" s="178"/>
      <c r="EX488" s="178"/>
      <c r="EY488" s="178"/>
      <c r="EZ488" s="178"/>
      <c r="FA488" s="178"/>
      <c r="FB488" s="178"/>
      <c r="FC488" s="178"/>
      <c r="FD488" s="178"/>
      <c r="FE488" s="178"/>
      <c r="FF488" s="178"/>
      <c r="FG488" s="178"/>
      <c r="FH488" s="178"/>
      <c r="FI488" s="178"/>
      <c r="FJ488" s="178"/>
      <c r="FK488" s="178"/>
      <c r="FL488" s="178"/>
      <c r="FM488" s="178"/>
      <c r="FN488" s="178"/>
      <c r="FO488" s="178"/>
      <c r="FP488" s="178"/>
      <c r="FQ488" s="178"/>
      <c r="FR488" s="178"/>
      <c r="FS488" s="178"/>
      <c r="FT488" s="178"/>
      <c r="FU488" s="178"/>
      <c r="FV488" s="178"/>
    </row>
    <row r="489" spans="1:178" s="142" customFormat="1" ht="45" customHeight="1" x14ac:dyDescent="0.25">
      <c r="A489" s="146">
        <v>135140232</v>
      </c>
      <c r="B489" s="145">
        <v>2020</v>
      </c>
      <c r="C489" s="144"/>
      <c r="D489" s="148"/>
      <c r="E489" s="147" t="s">
        <v>153</v>
      </c>
      <c r="F489" s="148"/>
      <c r="G489" s="149"/>
      <c r="H489" s="150" t="s">
        <v>443</v>
      </c>
      <c r="I489" s="151" t="s">
        <v>132</v>
      </c>
      <c r="J489" s="152" t="s">
        <v>352</v>
      </c>
      <c r="K489" s="153">
        <v>19</v>
      </c>
      <c r="L489" s="154" t="str">
        <f>IF(ISERROR(VLOOKUP(K489,Eje_Pilar_Prop!$C$2:$E$104,2,FALSE))," ",VLOOKUP(K489,Eje_Pilar_Prop!$C$2:$E$104,2,FALSE))</f>
        <v>Seguridad y convivencia para todos</v>
      </c>
      <c r="M489" s="154" t="str">
        <f>IF(ISERROR(VLOOKUP(K489,Eje_Pilar_Prop!$C$2:$E$104,3,FALSE))," ",VLOOKUP(K489,Eje_Pilar_Prop!$C$2:$E$104,3,FALSE))</f>
        <v>Pilar 3 Construcción de Comunidad y Cultura Ciudadana</v>
      </c>
      <c r="N489" s="155" t="s">
        <v>887</v>
      </c>
      <c r="O489" s="164"/>
      <c r="P489" s="150" t="s">
        <v>1028</v>
      </c>
      <c r="Q489" s="157">
        <v>481900</v>
      </c>
      <c r="R489" s="158"/>
      <c r="S489" s="159"/>
      <c r="T489" s="160"/>
      <c r="U489" s="157"/>
      <c r="V489" s="161">
        <f t="shared" si="16"/>
        <v>481900</v>
      </c>
      <c r="W489" s="162">
        <v>481900</v>
      </c>
      <c r="X489" s="163"/>
      <c r="Y489" s="163"/>
      <c r="Z489" s="163"/>
      <c r="AA489" s="145"/>
      <c r="AB489" s="145"/>
      <c r="AC489" s="145"/>
      <c r="AD489" s="164"/>
      <c r="AE489" s="165"/>
      <c r="AF489" s="163"/>
      <c r="AG489" s="157"/>
      <c r="AH489" s="146"/>
      <c r="AI489" s="146"/>
      <c r="AJ489" s="146"/>
      <c r="AK489" s="146"/>
      <c r="AL489" s="166">
        <f t="shared" si="15"/>
        <v>1</v>
      </c>
      <c r="AM489" s="177">
        <f>IF(SUMPRODUCT((A$14:A489=A489)*(B$14:B489=B489)*(D$14:D489=D489))&gt;1,0,1)</f>
        <v>0</v>
      </c>
      <c r="AN489" s="178"/>
      <c r="AO489" s="178"/>
      <c r="AP489" s="178"/>
      <c r="AQ489" s="178"/>
      <c r="AR489" s="178"/>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c r="CV489" s="178"/>
      <c r="CW489" s="178"/>
      <c r="CX489" s="178"/>
      <c r="CY489" s="178"/>
      <c r="CZ489" s="178"/>
      <c r="DA489" s="178"/>
      <c r="DB489" s="178"/>
      <c r="DC489" s="178"/>
      <c r="DD489" s="178"/>
      <c r="DE489" s="178"/>
      <c r="DF489" s="178"/>
      <c r="DG489" s="178"/>
      <c r="DH489" s="178"/>
      <c r="DI489" s="178"/>
      <c r="DJ489" s="178"/>
      <c r="DK489" s="178"/>
      <c r="DL489" s="178"/>
      <c r="DM489" s="178"/>
      <c r="DN489" s="178"/>
      <c r="DO489" s="178"/>
      <c r="DP489" s="178"/>
      <c r="DQ489" s="178"/>
      <c r="DR489" s="178"/>
      <c r="DS489" s="178"/>
      <c r="DT489" s="178"/>
      <c r="DU489" s="178"/>
      <c r="DV489" s="178"/>
      <c r="DW489" s="178"/>
      <c r="DX489" s="178"/>
      <c r="DY489" s="178"/>
      <c r="DZ489" s="178"/>
      <c r="EA489" s="178"/>
      <c r="EB489" s="178"/>
      <c r="EC489" s="178"/>
      <c r="ED489" s="178"/>
      <c r="EE489" s="178"/>
      <c r="EF489" s="178"/>
      <c r="EG489" s="178"/>
      <c r="EH489" s="178"/>
      <c r="EI489" s="178"/>
      <c r="EJ489" s="178"/>
      <c r="EK489" s="178"/>
      <c r="EL489" s="178"/>
      <c r="EM489" s="178"/>
      <c r="EN489" s="178"/>
      <c r="EO489" s="178"/>
      <c r="EP489" s="178"/>
      <c r="EQ489" s="178"/>
      <c r="ER489" s="178"/>
      <c r="ES489" s="178"/>
      <c r="ET489" s="178"/>
      <c r="EU489" s="178"/>
      <c r="EV489" s="178"/>
      <c r="EW489" s="178"/>
      <c r="EX489" s="178"/>
      <c r="EY489" s="178"/>
      <c r="EZ489" s="178"/>
      <c r="FA489" s="178"/>
      <c r="FB489" s="178"/>
      <c r="FC489" s="178"/>
      <c r="FD489" s="178"/>
      <c r="FE489" s="178"/>
      <c r="FF489" s="178"/>
      <c r="FG489" s="178"/>
      <c r="FH489" s="178"/>
      <c r="FI489" s="178"/>
      <c r="FJ489" s="178"/>
      <c r="FK489" s="178"/>
      <c r="FL489" s="178"/>
      <c r="FM489" s="178"/>
      <c r="FN489" s="178"/>
      <c r="FO489" s="178"/>
      <c r="FP489" s="178"/>
      <c r="FQ489" s="178"/>
      <c r="FR489" s="178"/>
      <c r="FS489" s="178"/>
      <c r="FT489" s="178"/>
      <c r="FU489" s="178"/>
      <c r="FV489" s="178"/>
    </row>
    <row r="490" spans="1:178" s="142" customFormat="1" ht="45" customHeight="1" x14ac:dyDescent="0.25">
      <c r="A490" s="146">
        <v>135140232</v>
      </c>
      <c r="B490" s="145">
        <v>2020</v>
      </c>
      <c r="C490" s="144"/>
      <c r="D490" s="148"/>
      <c r="E490" s="147" t="s">
        <v>153</v>
      </c>
      <c r="F490" s="148"/>
      <c r="G490" s="149"/>
      <c r="H490" s="150" t="s">
        <v>443</v>
      </c>
      <c r="I490" s="151" t="s">
        <v>132</v>
      </c>
      <c r="J490" s="152" t="s">
        <v>352</v>
      </c>
      <c r="K490" s="153">
        <v>45</v>
      </c>
      <c r="L490" s="154" t="str">
        <f>IF(ISERROR(VLOOKUP(K490,Eje_Pilar_Prop!$C$2:$E$104,2,FALSE))," ",VLOOKUP(K490,Eje_Pilar_Prop!$C$2:$E$104,2,FALSE))</f>
        <v>Gobernanza e influencia local, regional e internacional</v>
      </c>
      <c r="M490" s="154" t="str">
        <f>IF(ISERROR(VLOOKUP(K490,Eje_Pilar_Prop!$C$2:$E$104,3,FALSE))," ",VLOOKUP(K490,Eje_Pilar_Prop!$C$2:$E$104,3,FALSE))</f>
        <v>Eje Transversal 4 Gobierno Legitimo, Fortalecimiento Local y Eficiencia</v>
      </c>
      <c r="N490" s="155" t="s">
        <v>874</v>
      </c>
      <c r="O490" s="164"/>
      <c r="P490" s="150" t="s">
        <v>1028</v>
      </c>
      <c r="Q490" s="157">
        <v>183900</v>
      </c>
      <c r="R490" s="158"/>
      <c r="S490" s="159"/>
      <c r="T490" s="160"/>
      <c r="U490" s="157"/>
      <c r="V490" s="161">
        <f t="shared" si="16"/>
        <v>183900</v>
      </c>
      <c r="W490" s="162">
        <v>183900</v>
      </c>
      <c r="X490" s="163"/>
      <c r="Y490" s="163"/>
      <c r="Z490" s="163"/>
      <c r="AA490" s="145"/>
      <c r="AB490" s="145"/>
      <c r="AC490" s="145"/>
      <c r="AD490" s="164"/>
      <c r="AE490" s="165"/>
      <c r="AF490" s="163"/>
      <c r="AG490" s="157"/>
      <c r="AH490" s="146"/>
      <c r="AI490" s="146"/>
      <c r="AJ490" s="146"/>
      <c r="AK490" s="146"/>
      <c r="AL490" s="166">
        <f t="shared" si="15"/>
        <v>1</v>
      </c>
      <c r="AM490" s="177">
        <f>IF(SUMPRODUCT((A$14:A490=A490)*(B$14:B490=B490)*(D$14:D490=D490))&gt;1,0,1)</f>
        <v>0</v>
      </c>
      <c r="AN490" s="178"/>
      <c r="AO490" s="178"/>
      <c r="AP490" s="178"/>
      <c r="AQ490" s="178"/>
      <c r="AR490" s="178"/>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c r="CV490" s="178"/>
      <c r="CW490" s="178"/>
      <c r="CX490" s="178"/>
      <c r="CY490" s="178"/>
      <c r="CZ490" s="178"/>
      <c r="DA490" s="178"/>
      <c r="DB490" s="178"/>
      <c r="DC490" s="178"/>
      <c r="DD490" s="178"/>
      <c r="DE490" s="178"/>
      <c r="DF490" s="178"/>
      <c r="DG490" s="178"/>
      <c r="DH490" s="178"/>
      <c r="DI490" s="178"/>
      <c r="DJ490" s="178"/>
      <c r="DK490" s="178"/>
      <c r="DL490" s="178"/>
      <c r="DM490" s="178"/>
      <c r="DN490" s="178"/>
      <c r="DO490" s="178"/>
      <c r="DP490" s="178"/>
      <c r="DQ490" s="178"/>
      <c r="DR490" s="178"/>
      <c r="DS490" s="178"/>
      <c r="DT490" s="178"/>
      <c r="DU490" s="178"/>
      <c r="DV490" s="178"/>
      <c r="DW490" s="178"/>
      <c r="DX490" s="178"/>
      <c r="DY490" s="178"/>
      <c r="DZ490" s="178"/>
      <c r="EA490" s="178"/>
      <c r="EB490" s="178"/>
      <c r="EC490" s="178"/>
      <c r="ED490" s="178"/>
      <c r="EE490" s="178"/>
      <c r="EF490" s="178"/>
      <c r="EG490" s="178"/>
      <c r="EH490" s="178"/>
      <c r="EI490" s="178"/>
      <c r="EJ490" s="178"/>
      <c r="EK490" s="178"/>
      <c r="EL490" s="178"/>
      <c r="EM490" s="178"/>
      <c r="EN490" s="178"/>
      <c r="EO490" s="178"/>
      <c r="EP490" s="178"/>
      <c r="EQ490" s="178"/>
      <c r="ER490" s="178"/>
      <c r="ES490" s="178"/>
      <c r="ET490" s="178"/>
      <c r="EU490" s="178"/>
      <c r="EV490" s="178"/>
      <c r="EW490" s="178"/>
      <c r="EX490" s="178"/>
      <c r="EY490" s="178"/>
      <c r="EZ490" s="178"/>
      <c r="FA490" s="178"/>
      <c r="FB490" s="178"/>
      <c r="FC490" s="178"/>
      <c r="FD490" s="178"/>
      <c r="FE490" s="178"/>
      <c r="FF490" s="178"/>
      <c r="FG490" s="178"/>
      <c r="FH490" s="178"/>
      <c r="FI490" s="178"/>
      <c r="FJ490" s="178"/>
      <c r="FK490" s="178"/>
      <c r="FL490" s="178"/>
      <c r="FM490" s="178"/>
      <c r="FN490" s="178"/>
      <c r="FO490" s="178"/>
      <c r="FP490" s="178"/>
      <c r="FQ490" s="178"/>
      <c r="FR490" s="178"/>
      <c r="FS490" s="178"/>
      <c r="FT490" s="178"/>
      <c r="FU490" s="178"/>
      <c r="FV490" s="178"/>
    </row>
    <row r="491" spans="1:178" s="142" customFormat="1" ht="45" customHeight="1" x14ac:dyDescent="0.25">
      <c r="A491" s="146">
        <v>135140232</v>
      </c>
      <c r="B491" s="145">
        <v>2020</v>
      </c>
      <c r="C491" s="144"/>
      <c r="D491" s="148"/>
      <c r="E491" s="147" t="s">
        <v>153</v>
      </c>
      <c r="F491" s="148"/>
      <c r="G491" s="149"/>
      <c r="H491" s="150" t="s">
        <v>443</v>
      </c>
      <c r="I491" s="151" t="s">
        <v>132</v>
      </c>
      <c r="J491" s="152" t="s">
        <v>352</v>
      </c>
      <c r="K491" s="153">
        <v>45</v>
      </c>
      <c r="L491" s="154" t="str">
        <f>IF(ISERROR(VLOOKUP(K491,Eje_Pilar_Prop!$C$2:$E$104,2,FALSE))," ",VLOOKUP(K491,Eje_Pilar_Prop!$C$2:$E$104,2,FALSE))</f>
        <v>Gobernanza e influencia local, regional e internacional</v>
      </c>
      <c r="M491" s="154" t="str">
        <f>IF(ISERROR(VLOOKUP(K491,Eje_Pilar_Prop!$C$2:$E$104,3,FALSE))," ",VLOOKUP(K491,Eje_Pilar_Prop!$C$2:$E$104,3,FALSE))</f>
        <v>Eje Transversal 4 Gobierno Legitimo, Fortalecimiento Local y Eficiencia</v>
      </c>
      <c r="N491" s="155" t="s">
        <v>877</v>
      </c>
      <c r="O491" s="164"/>
      <c r="P491" s="150" t="s">
        <v>1028</v>
      </c>
      <c r="Q491" s="157">
        <v>122600</v>
      </c>
      <c r="R491" s="158"/>
      <c r="S491" s="159"/>
      <c r="T491" s="160"/>
      <c r="U491" s="157"/>
      <c r="V491" s="161">
        <f t="shared" si="16"/>
        <v>122600</v>
      </c>
      <c r="W491" s="162">
        <v>122600</v>
      </c>
      <c r="X491" s="163"/>
      <c r="Y491" s="163"/>
      <c r="Z491" s="163"/>
      <c r="AA491" s="145"/>
      <c r="AB491" s="145"/>
      <c r="AC491" s="145"/>
      <c r="AD491" s="164"/>
      <c r="AE491" s="165"/>
      <c r="AF491" s="163"/>
      <c r="AG491" s="157"/>
      <c r="AH491" s="146"/>
      <c r="AI491" s="146"/>
      <c r="AJ491" s="146"/>
      <c r="AK491" s="146"/>
      <c r="AL491" s="166">
        <f t="shared" si="15"/>
        <v>1</v>
      </c>
      <c r="AM491" s="177">
        <f>IF(SUMPRODUCT((A$14:A491=A491)*(B$14:B491=B491)*(D$14:D491=D491))&gt;1,0,1)</f>
        <v>0</v>
      </c>
      <c r="AN491" s="178"/>
      <c r="AO491" s="178"/>
      <c r="AP491" s="178"/>
      <c r="AQ491" s="178"/>
      <c r="AR491" s="178"/>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c r="CV491" s="178"/>
      <c r="CW491" s="178"/>
      <c r="CX491" s="178"/>
      <c r="CY491" s="178"/>
      <c r="CZ491" s="178"/>
      <c r="DA491" s="178"/>
      <c r="DB491" s="178"/>
      <c r="DC491" s="178"/>
      <c r="DD491" s="178"/>
      <c r="DE491" s="178"/>
      <c r="DF491" s="178"/>
      <c r="DG491" s="178"/>
      <c r="DH491" s="178"/>
      <c r="DI491" s="178"/>
      <c r="DJ491" s="178"/>
      <c r="DK491" s="178"/>
      <c r="DL491" s="178"/>
      <c r="DM491" s="178"/>
      <c r="DN491" s="178"/>
      <c r="DO491" s="178"/>
      <c r="DP491" s="178"/>
      <c r="DQ491" s="178"/>
      <c r="DR491" s="178"/>
      <c r="DS491" s="178"/>
      <c r="DT491" s="178"/>
      <c r="DU491" s="178"/>
      <c r="DV491" s="178"/>
      <c r="DW491" s="178"/>
      <c r="DX491" s="178"/>
      <c r="DY491" s="178"/>
      <c r="DZ491" s="178"/>
      <c r="EA491" s="178"/>
      <c r="EB491" s="178"/>
      <c r="EC491" s="178"/>
      <c r="ED491" s="178"/>
      <c r="EE491" s="178"/>
      <c r="EF491" s="178"/>
      <c r="EG491" s="178"/>
      <c r="EH491" s="178"/>
      <c r="EI491" s="178"/>
      <c r="EJ491" s="178"/>
      <c r="EK491" s="178"/>
      <c r="EL491" s="178"/>
      <c r="EM491" s="178"/>
      <c r="EN491" s="178"/>
      <c r="EO491" s="178"/>
      <c r="EP491" s="178"/>
      <c r="EQ491" s="178"/>
      <c r="ER491" s="178"/>
      <c r="ES491" s="178"/>
      <c r="ET491" s="178"/>
      <c r="EU491" s="178"/>
      <c r="EV491" s="178"/>
      <c r="EW491" s="178"/>
      <c r="EX491" s="178"/>
      <c r="EY491" s="178"/>
      <c r="EZ491" s="178"/>
      <c r="FA491" s="178"/>
      <c r="FB491" s="178"/>
      <c r="FC491" s="178"/>
      <c r="FD491" s="178"/>
      <c r="FE491" s="178"/>
      <c r="FF491" s="178"/>
      <c r="FG491" s="178"/>
      <c r="FH491" s="178"/>
      <c r="FI491" s="178"/>
      <c r="FJ491" s="178"/>
      <c r="FK491" s="178"/>
      <c r="FL491" s="178"/>
      <c r="FM491" s="178"/>
      <c r="FN491" s="178"/>
      <c r="FO491" s="178"/>
      <c r="FP491" s="178"/>
      <c r="FQ491" s="178"/>
      <c r="FR491" s="178"/>
      <c r="FS491" s="178"/>
      <c r="FT491" s="178"/>
      <c r="FU491" s="178"/>
      <c r="FV491" s="178"/>
    </row>
    <row r="492" spans="1:178" s="143" customFormat="1" ht="45" customHeight="1" x14ac:dyDescent="0.25">
      <c r="A492" s="146">
        <v>499542020</v>
      </c>
      <c r="B492" s="145">
        <v>2020</v>
      </c>
      <c r="C492" s="144" t="s">
        <v>345</v>
      </c>
      <c r="D492" s="148">
        <v>499542020</v>
      </c>
      <c r="E492" s="147" t="s">
        <v>69</v>
      </c>
      <c r="F492" s="148" t="s">
        <v>136</v>
      </c>
      <c r="G492" s="149" t="s">
        <v>143</v>
      </c>
      <c r="H492" s="150" t="s">
        <v>442</v>
      </c>
      <c r="I492" s="151" t="s">
        <v>132</v>
      </c>
      <c r="J492" s="152" t="s">
        <v>352</v>
      </c>
      <c r="K492" s="153">
        <v>45</v>
      </c>
      <c r="L492" s="154" t="str">
        <f>IF(ISERROR(VLOOKUP(K492,Eje_Pilar_Prop!$C$2:$E$104,2,FALSE))," ",VLOOKUP(K492,Eje_Pilar_Prop!$C$2:$E$104,2,FALSE))</f>
        <v>Gobernanza e influencia local, regional e internacional</v>
      </c>
      <c r="M492" s="154" t="str">
        <f>IF(ISERROR(VLOOKUP(K492,Eje_Pilar_Prop!$C$2:$E$104,3,FALSE))," ",VLOOKUP(K492,Eje_Pilar_Prop!$C$2:$E$104,3,FALSE))</f>
        <v>Eje Transversal 4 Gobierno Legitimo, Fortalecimiento Local y Eficiencia</v>
      </c>
      <c r="N492" s="155" t="s">
        <v>874</v>
      </c>
      <c r="O492" s="164">
        <v>900567130</v>
      </c>
      <c r="P492" s="150" t="s">
        <v>1200</v>
      </c>
      <c r="Q492" s="157">
        <v>358000</v>
      </c>
      <c r="R492" s="158"/>
      <c r="S492" s="159"/>
      <c r="T492" s="160"/>
      <c r="U492" s="157"/>
      <c r="V492" s="161">
        <f t="shared" si="16"/>
        <v>358000</v>
      </c>
      <c r="W492" s="162">
        <v>358000</v>
      </c>
      <c r="X492" s="163">
        <v>43987</v>
      </c>
      <c r="Y492" s="163">
        <v>43987</v>
      </c>
      <c r="Z492" s="163">
        <v>44002</v>
      </c>
      <c r="AA492" s="145">
        <v>15</v>
      </c>
      <c r="AB492" s="145"/>
      <c r="AC492" s="145"/>
      <c r="AD492" s="164"/>
      <c r="AE492" s="165"/>
      <c r="AF492" s="163"/>
      <c r="AG492" s="157"/>
      <c r="AH492" s="146"/>
      <c r="AI492" s="146"/>
      <c r="AJ492" s="146" t="s">
        <v>1471</v>
      </c>
      <c r="AK492" s="146"/>
      <c r="AL492" s="166">
        <f t="shared" si="15"/>
        <v>1</v>
      </c>
      <c r="AM492" s="177">
        <f>IF(SUMPRODUCT((A$14:A492=A492)*(B$14:B492=B492)*(D$14:D492=D492))&gt;1,0,1)</f>
        <v>1</v>
      </c>
      <c r="AN492" s="178"/>
      <c r="AO492" s="178"/>
      <c r="AP492" s="178"/>
      <c r="AQ492" s="178"/>
      <c r="AR492" s="178"/>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c r="CV492" s="178"/>
      <c r="CW492" s="178"/>
      <c r="CX492" s="178"/>
      <c r="CY492" s="178"/>
      <c r="CZ492" s="178"/>
      <c r="DA492" s="178"/>
      <c r="DB492" s="178"/>
      <c r="DC492" s="178"/>
      <c r="DD492" s="178"/>
      <c r="DE492" s="178"/>
      <c r="DF492" s="178"/>
      <c r="DG492" s="178"/>
      <c r="DH492" s="178"/>
      <c r="DI492" s="178"/>
      <c r="DJ492" s="178"/>
      <c r="DK492" s="178"/>
      <c r="DL492" s="178"/>
      <c r="DM492" s="178"/>
      <c r="DN492" s="178"/>
      <c r="DO492" s="178"/>
      <c r="DP492" s="178"/>
      <c r="DQ492" s="178"/>
      <c r="DR492" s="178"/>
      <c r="DS492" s="178"/>
      <c r="DT492" s="178"/>
      <c r="DU492" s="178"/>
      <c r="DV492" s="178"/>
      <c r="DW492" s="178"/>
      <c r="DX492" s="178"/>
      <c r="DY492" s="178"/>
      <c r="DZ492" s="178"/>
      <c r="EA492" s="178"/>
      <c r="EB492" s="178"/>
      <c r="EC492" s="178"/>
      <c r="ED492" s="178"/>
      <c r="EE492" s="178"/>
      <c r="EF492" s="178"/>
      <c r="EG492" s="178"/>
      <c r="EH492" s="178"/>
      <c r="EI492" s="178"/>
      <c r="EJ492" s="178"/>
      <c r="EK492" s="178"/>
      <c r="EL492" s="178"/>
      <c r="EM492" s="178"/>
      <c r="EN492" s="178"/>
      <c r="EO492" s="178"/>
      <c r="EP492" s="178"/>
      <c r="EQ492" s="178"/>
      <c r="ER492" s="178"/>
      <c r="ES492" s="178"/>
      <c r="ET492" s="178"/>
      <c r="EU492" s="178"/>
      <c r="EV492" s="178"/>
      <c r="EW492" s="178"/>
      <c r="EX492" s="178"/>
      <c r="EY492" s="178"/>
      <c r="EZ492" s="178"/>
      <c r="FA492" s="178"/>
      <c r="FB492" s="178"/>
      <c r="FC492" s="178"/>
      <c r="FD492" s="178"/>
      <c r="FE492" s="178"/>
      <c r="FF492" s="178"/>
      <c r="FG492" s="178"/>
      <c r="FH492" s="178"/>
      <c r="FI492" s="178"/>
      <c r="FJ492" s="178"/>
      <c r="FK492" s="178"/>
      <c r="FL492" s="178"/>
      <c r="FM492" s="178"/>
      <c r="FN492" s="178"/>
      <c r="FO492" s="178"/>
      <c r="FP492" s="178"/>
      <c r="FQ492" s="178"/>
      <c r="FR492" s="178"/>
      <c r="FS492" s="178"/>
      <c r="FT492" s="178"/>
      <c r="FU492" s="178"/>
      <c r="FV492" s="178"/>
    </row>
    <row r="493" spans="1:178" s="143" customFormat="1" ht="45" customHeight="1" x14ac:dyDescent="0.25">
      <c r="A493" s="146">
        <v>499622020</v>
      </c>
      <c r="B493" s="145">
        <v>2020</v>
      </c>
      <c r="C493" s="144" t="s">
        <v>345</v>
      </c>
      <c r="D493" s="148">
        <v>499622020</v>
      </c>
      <c r="E493" s="147" t="s">
        <v>69</v>
      </c>
      <c r="F493" s="148" t="s">
        <v>136</v>
      </c>
      <c r="G493" s="149" t="s">
        <v>143</v>
      </c>
      <c r="H493" s="150" t="s">
        <v>441</v>
      </c>
      <c r="I493" s="151" t="s">
        <v>132</v>
      </c>
      <c r="J493" s="152" t="s">
        <v>352</v>
      </c>
      <c r="K493" s="153">
        <v>45</v>
      </c>
      <c r="L493" s="154" t="str">
        <f>IF(ISERROR(VLOOKUP(K493,Eje_Pilar_Prop!$C$2:$E$104,2,FALSE))," ",VLOOKUP(K493,Eje_Pilar_Prop!$C$2:$E$104,2,FALSE))</f>
        <v>Gobernanza e influencia local, regional e internacional</v>
      </c>
      <c r="M493" s="154" t="str">
        <f>IF(ISERROR(VLOOKUP(K493,Eje_Pilar_Prop!$C$2:$E$104,3,FALSE))," ",VLOOKUP(K493,Eje_Pilar_Prop!$C$2:$E$104,3,FALSE))</f>
        <v>Eje Transversal 4 Gobierno Legitimo, Fortalecimiento Local y Eficiencia</v>
      </c>
      <c r="N493" s="155" t="s">
        <v>874</v>
      </c>
      <c r="O493" s="164">
        <v>8050238171</v>
      </c>
      <c r="P493" s="150" t="s">
        <v>1201</v>
      </c>
      <c r="Q493" s="157">
        <v>268000</v>
      </c>
      <c r="R493" s="158"/>
      <c r="S493" s="159"/>
      <c r="T493" s="160"/>
      <c r="U493" s="157"/>
      <c r="V493" s="161">
        <f t="shared" si="16"/>
        <v>268000</v>
      </c>
      <c r="W493" s="162">
        <v>268000</v>
      </c>
      <c r="X493" s="163">
        <v>43987</v>
      </c>
      <c r="Y493" s="163">
        <v>43987</v>
      </c>
      <c r="Z493" s="163">
        <v>44002</v>
      </c>
      <c r="AA493" s="145">
        <v>15</v>
      </c>
      <c r="AB493" s="145"/>
      <c r="AC493" s="145"/>
      <c r="AD493" s="164"/>
      <c r="AE493" s="165"/>
      <c r="AF493" s="163"/>
      <c r="AG493" s="157"/>
      <c r="AH493" s="146"/>
      <c r="AI493" s="146"/>
      <c r="AJ493" s="146" t="s">
        <v>1471</v>
      </c>
      <c r="AK493" s="146"/>
      <c r="AL493" s="166">
        <f t="shared" si="15"/>
        <v>1</v>
      </c>
      <c r="AM493" s="177">
        <f>IF(SUMPRODUCT((A$14:A493=A493)*(B$14:B493=B493)*(D$14:D493=D493))&gt;1,0,1)</f>
        <v>1</v>
      </c>
      <c r="AN493" s="178"/>
      <c r="AO493" s="178"/>
      <c r="AP493" s="178"/>
      <c r="AQ493" s="178"/>
      <c r="AR493" s="178"/>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c r="CV493" s="178"/>
      <c r="CW493" s="178"/>
      <c r="CX493" s="178"/>
      <c r="CY493" s="178"/>
      <c r="CZ493" s="178"/>
      <c r="DA493" s="178"/>
      <c r="DB493" s="178"/>
      <c r="DC493" s="178"/>
      <c r="DD493" s="178"/>
      <c r="DE493" s="178"/>
      <c r="DF493" s="178"/>
      <c r="DG493" s="178"/>
      <c r="DH493" s="178"/>
      <c r="DI493" s="178"/>
      <c r="DJ493" s="178"/>
      <c r="DK493" s="178"/>
      <c r="DL493" s="178"/>
      <c r="DM493" s="178"/>
      <c r="DN493" s="178"/>
      <c r="DO493" s="178"/>
      <c r="DP493" s="178"/>
      <c r="DQ493" s="178"/>
      <c r="DR493" s="178"/>
      <c r="DS493" s="178"/>
      <c r="DT493" s="178"/>
      <c r="DU493" s="178"/>
      <c r="DV493" s="178"/>
      <c r="DW493" s="178"/>
      <c r="DX493" s="178"/>
      <c r="DY493" s="178"/>
      <c r="DZ493" s="178"/>
      <c r="EA493" s="178"/>
      <c r="EB493" s="178"/>
      <c r="EC493" s="178"/>
      <c r="ED493" s="178"/>
      <c r="EE493" s="178"/>
      <c r="EF493" s="178"/>
      <c r="EG493" s="178"/>
      <c r="EH493" s="178"/>
      <c r="EI493" s="178"/>
      <c r="EJ493" s="178"/>
      <c r="EK493" s="178"/>
      <c r="EL493" s="178"/>
      <c r="EM493" s="178"/>
      <c r="EN493" s="178"/>
      <c r="EO493" s="178"/>
      <c r="EP493" s="178"/>
      <c r="EQ493" s="178"/>
      <c r="ER493" s="178"/>
      <c r="ES493" s="178"/>
      <c r="ET493" s="178"/>
      <c r="EU493" s="178"/>
      <c r="EV493" s="178"/>
      <c r="EW493" s="178"/>
      <c r="EX493" s="178"/>
      <c r="EY493" s="178"/>
      <c r="EZ493" s="178"/>
      <c r="FA493" s="178"/>
      <c r="FB493" s="178"/>
      <c r="FC493" s="178"/>
      <c r="FD493" s="178"/>
      <c r="FE493" s="178"/>
      <c r="FF493" s="178"/>
      <c r="FG493" s="178"/>
      <c r="FH493" s="178"/>
      <c r="FI493" s="178"/>
      <c r="FJ493" s="178"/>
      <c r="FK493" s="178"/>
      <c r="FL493" s="178"/>
      <c r="FM493" s="178"/>
      <c r="FN493" s="178"/>
      <c r="FO493" s="178"/>
      <c r="FP493" s="178"/>
      <c r="FQ493" s="178"/>
      <c r="FR493" s="178"/>
      <c r="FS493" s="178"/>
      <c r="FT493" s="178"/>
      <c r="FU493" s="178"/>
      <c r="FV493" s="178"/>
    </row>
    <row r="494" spans="1:178" s="143" customFormat="1" ht="45" customHeight="1" x14ac:dyDescent="0.25">
      <c r="A494" s="146">
        <v>516292020</v>
      </c>
      <c r="B494" s="145">
        <v>2020</v>
      </c>
      <c r="C494" s="144" t="s">
        <v>345</v>
      </c>
      <c r="D494" s="148">
        <v>516292020</v>
      </c>
      <c r="E494" s="147" t="s">
        <v>69</v>
      </c>
      <c r="F494" s="148" t="s">
        <v>136</v>
      </c>
      <c r="G494" s="149" t="s">
        <v>143</v>
      </c>
      <c r="H494" s="150" t="s">
        <v>440</v>
      </c>
      <c r="I494" s="151" t="s">
        <v>132</v>
      </c>
      <c r="J494" s="152" t="s">
        <v>352</v>
      </c>
      <c r="K494" s="153">
        <v>45</v>
      </c>
      <c r="L494" s="154" t="str">
        <f>IF(ISERROR(VLOOKUP(K494,Eje_Pilar_Prop!$C$2:$E$104,2,FALSE))," ",VLOOKUP(K494,Eje_Pilar_Prop!$C$2:$E$104,2,FALSE))</f>
        <v>Gobernanza e influencia local, regional e internacional</v>
      </c>
      <c r="M494" s="154" t="str">
        <f>IF(ISERROR(VLOOKUP(K494,Eje_Pilar_Prop!$C$2:$E$104,3,FALSE))," ",VLOOKUP(K494,Eje_Pilar_Prop!$C$2:$E$104,3,FALSE))</f>
        <v>Eje Transversal 4 Gobierno Legitimo, Fortalecimiento Local y Eficiencia</v>
      </c>
      <c r="N494" s="155" t="s">
        <v>874</v>
      </c>
      <c r="O494" s="164">
        <v>901373456</v>
      </c>
      <c r="P494" s="150" t="s">
        <v>1202</v>
      </c>
      <c r="Q494" s="157">
        <v>103225970</v>
      </c>
      <c r="R494" s="158"/>
      <c r="S494" s="159"/>
      <c r="T494" s="160"/>
      <c r="U494" s="157"/>
      <c r="V494" s="161">
        <f t="shared" si="16"/>
        <v>103225970</v>
      </c>
      <c r="W494" s="162">
        <v>103225970</v>
      </c>
      <c r="X494" s="163">
        <v>44019</v>
      </c>
      <c r="Y494" s="163">
        <v>44019</v>
      </c>
      <c r="Z494" s="163">
        <v>44034</v>
      </c>
      <c r="AA494" s="145">
        <v>15</v>
      </c>
      <c r="AB494" s="145"/>
      <c r="AC494" s="145"/>
      <c r="AD494" s="164"/>
      <c r="AE494" s="165"/>
      <c r="AF494" s="163"/>
      <c r="AG494" s="157"/>
      <c r="AH494" s="146"/>
      <c r="AI494" s="146"/>
      <c r="AJ494" s="146" t="s">
        <v>1471</v>
      </c>
      <c r="AK494" s="146"/>
      <c r="AL494" s="166">
        <f t="shared" si="15"/>
        <v>1</v>
      </c>
      <c r="AM494" s="177">
        <f>IF(SUMPRODUCT((A$14:A494=A494)*(B$14:B494=B494)*(D$14:D494=D494))&gt;1,0,1)</f>
        <v>1</v>
      </c>
      <c r="AN494" s="178"/>
      <c r="AO494" s="178"/>
      <c r="AP494" s="178"/>
      <c r="AQ494" s="178"/>
      <c r="AR494" s="178"/>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c r="CV494" s="178"/>
      <c r="CW494" s="178"/>
      <c r="CX494" s="178"/>
      <c r="CY494" s="178"/>
      <c r="CZ494" s="178"/>
      <c r="DA494" s="178"/>
      <c r="DB494" s="178"/>
      <c r="DC494" s="178"/>
      <c r="DD494" s="178"/>
      <c r="DE494" s="178"/>
      <c r="DF494" s="178"/>
      <c r="DG494" s="178"/>
      <c r="DH494" s="178"/>
      <c r="DI494" s="178"/>
      <c r="DJ494" s="178"/>
      <c r="DK494" s="178"/>
      <c r="DL494" s="178"/>
      <c r="DM494" s="178"/>
      <c r="DN494" s="178"/>
      <c r="DO494" s="178"/>
      <c r="DP494" s="178"/>
      <c r="DQ494" s="178"/>
      <c r="DR494" s="178"/>
      <c r="DS494" s="178"/>
      <c r="DT494" s="178"/>
      <c r="DU494" s="178"/>
      <c r="DV494" s="178"/>
      <c r="DW494" s="178"/>
      <c r="DX494" s="178"/>
      <c r="DY494" s="178"/>
      <c r="DZ494" s="178"/>
      <c r="EA494" s="178"/>
      <c r="EB494" s="178"/>
      <c r="EC494" s="178"/>
      <c r="ED494" s="178"/>
      <c r="EE494" s="178"/>
      <c r="EF494" s="178"/>
      <c r="EG494" s="178"/>
      <c r="EH494" s="178"/>
      <c r="EI494" s="178"/>
      <c r="EJ494" s="178"/>
      <c r="EK494" s="178"/>
      <c r="EL494" s="178"/>
      <c r="EM494" s="178"/>
      <c r="EN494" s="178"/>
      <c r="EO494" s="178"/>
      <c r="EP494" s="178"/>
      <c r="EQ494" s="178"/>
      <c r="ER494" s="178"/>
      <c r="ES494" s="178"/>
      <c r="ET494" s="178"/>
      <c r="EU494" s="178"/>
      <c r="EV494" s="178"/>
      <c r="EW494" s="178"/>
      <c r="EX494" s="178"/>
      <c r="EY494" s="178"/>
      <c r="EZ494" s="178"/>
      <c r="FA494" s="178"/>
      <c r="FB494" s="178"/>
      <c r="FC494" s="178"/>
      <c r="FD494" s="178"/>
      <c r="FE494" s="178"/>
      <c r="FF494" s="178"/>
      <c r="FG494" s="178"/>
      <c r="FH494" s="178"/>
      <c r="FI494" s="178"/>
      <c r="FJ494" s="178"/>
      <c r="FK494" s="178"/>
      <c r="FL494" s="178"/>
      <c r="FM494" s="178"/>
      <c r="FN494" s="178"/>
      <c r="FO494" s="178"/>
      <c r="FP494" s="178"/>
      <c r="FQ494" s="178"/>
      <c r="FR494" s="178"/>
      <c r="FS494" s="178"/>
      <c r="FT494" s="178"/>
      <c r="FU494" s="178"/>
      <c r="FV494" s="178"/>
    </row>
    <row r="495" spans="1:178" s="143" customFormat="1" ht="45" customHeight="1" x14ac:dyDescent="0.25">
      <c r="A495" s="146">
        <v>532392020</v>
      </c>
      <c r="B495" s="145">
        <v>2020</v>
      </c>
      <c r="C495" s="144" t="s">
        <v>345</v>
      </c>
      <c r="D495" s="148">
        <v>532392020</v>
      </c>
      <c r="E495" s="147" t="s">
        <v>135</v>
      </c>
      <c r="F495" s="148" t="s">
        <v>136</v>
      </c>
      <c r="G495" s="149" t="s">
        <v>143</v>
      </c>
      <c r="H495" s="150" t="s">
        <v>439</v>
      </c>
      <c r="I495" s="151" t="s">
        <v>132</v>
      </c>
      <c r="J495" s="152" t="s">
        <v>352</v>
      </c>
      <c r="K495" s="153">
        <v>45</v>
      </c>
      <c r="L495" s="154" t="str">
        <f>IF(ISERROR(VLOOKUP(K495,Eje_Pilar_Prop!$C$2:$E$104,2,FALSE))," ",VLOOKUP(K495,Eje_Pilar_Prop!$C$2:$E$104,2,FALSE))</f>
        <v>Gobernanza e influencia local, regional e internacional</v>
      </c>
      <c r="M495" s="154" t="str">
        <f>IF(ISERROR(VLOOKUP(K495,Eje_Pilar_Prop!$C$2:$E$104,3,FALSE))," ",VLOOKUP(K495,Eje_Pilar_Prop!$C$2:$E$104,3,FALSE))</f>
        <v>Eje Transversal 4 Gobierno Legitimo, Fortalecimiento Local y Eficiencia</v>
      </c>
      <c r="N495" s="155" t="s">
        <v>874</v>
      </c>
      <c r="O495" s="164">
        <v>899999115</v>
      </c>
      <c r="P495" s="150" t="s">
        <v>930</v>
      </c>
      <c r="Q495" s="157">
        <v>5759079</v>
      </c>
      <c r="R495" s="158"/>
      <c r="S495" s="159"/>
      <c r="T495" s="160"/>
      <c r="U495" s="157"/>
      <c r="V495" s="161">
        <f t="shared" si="16"/>
        <v>5759079</v>
      </c>
      <c r="W495" s="162">
        <v>2932620</v>
      </c>
      <c r="X495" s="163">
        <v>44048</v>
      </c>
      <c r="Y495" s="163">
        <v>44053</v>
      </c>
      <c r="Z495" s="163">
        <v>44264</v>
      </c>
      <c r="AA495" s="145">
        <v>210</v>
      </c>
      <c r="AB495" s="145"/>
      <c r="AC495" s="145"/>
      <c r="AD495" s="164"/>
      <c r="AE495" s="165"/>
      <c r="AF495" s="163"/>
      <c r="AG495" s="157"/>
      <c r="AH495" s="146"/>
      <c r="AI495" s="146" t="s">
        <v>1471</v>
      </c>
      <c r="AJ495" s="146"/>
      <c r="AK495" s="146"/>
      <c r="AL495" s="166">
        <f t="shared" si="15"/>
        <v>0.50921683831737674</v>
      </c>
      <c r="AM495" s="177">
        <f>IF(SUMPRODUCT((A$14:A495=A495)*(B$14:B495=B495)*(D$14:D495=D495))&gt;1,0,1)</f>
        <v>1</v>
      </c>
      <c r="AN495" s="178"/>
      <c r="AO495" s="178"/>
      <c r="AP495" s="178"/>
      <c r="AQ495" s="178"/>
      <c r="AR495" s="178"/>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c r="CV495" s="178"/>
      <c r="CW495" s="178"/>
      <c r="CX495" s="178"/>
      <c r="CY495" s="178"/>
      <c r="CZ495" s="178"/>
      <c r="DA495" s="178"/>
      <c r="DB495" s="178"/>
      <c r="DC495" s="178"/>
      <c r="DD495" s="178"/>
      <c r="DE495" s="178"/>
      <c r="DF495" s="178"/>
      <c r="DG495" s="178"/>
      <c r="DH495" s="178"/>
      <c r="DI495" s="178"/>
      <c r="DJ495" s="178"/>
      <c r="DK495" s="178"/>
      <c r="DL495" s="178"/>
      <c r="DM495" s="178"/>
      <c r="DN495" s="178"/>
      <c r="DO495" s="178"/>
      <c r="DP495" s="178"/>
      <c r="DQ495" s="178"/>
      <c r="DR495" s="178"/>
      <c r="DS495" s="178"/>
      <c r="DT495" s="178"/>
      <c r="DU495" s="178"/>
      <c r="DV495" s="178"/>
      <c r="DW495" s="178"/>
      <c r="DX495" s="178"/>
      <c r="DY495" s="178"/>
      <c r="DZ495" s="178"/>
      <c r="EA495" s="178"/>
      <c r="EB495" s="178"/>
      <c r="EC495" s="178"/>
      <c r="ED495" s="178"/>
      <c r="EE495" s="178"/>
      <c r="EF495" s="178"/>
      <c r="EG495" s="178"/>
      <c r="EH495" s="178"/>
      <c r="EI495" s="178"/>
      <c r="EJ495" s="178"/>
      <c r="EK495" s="178"/>
      <c r="EL495" s="178"/>
      <c r="EM495" s="178"/>
      <c r="EN495" s="178"/>
      <c r="EO495" s="178"/>
      <c r="EP495" s="178"/>
      <c r="EQ495" s="178"/>
      <c r="ER495" s="178"/>
      <c r="ES495" s="178"/>
      <c r="ET495" s="178"/>
      <c r="EU495" s="178"/>
      <c r="EV495" s="178"/>
      <c r="EW495" s="178"/>
      <c r="EX495" s="178"/>
      <c r="EY495" s="178"/>
      <c r="EZ495" s="178"/>
      <c r="FA495" s="178"/>
      <c r="FB495" s="178"/>
      <c r="FC495" s="178"/>
      <c r="FD495" s="178"/>
      <c r="FE495" s="178"/>
      <c r="FF495" s="178"/>
      <c r="FG495" s="178"/>
      <c r="FH495" s="178"/>
      <c r="FI495" s="178"/>
      <c r="FJ495" s="178"/>
      <c r="FK495" s="178"/>
      <c r="FL495" s="178"/>
      <c r="FM495" s="178"/>
      <c r="FN495" s="178"/>
      <c r="FO495" s="178"/>
      <c r="FP495" s="178"/>
      <c r="FQ495" s="178"/>
      <c r="FR495" s="178"/>
      <c r="FS495" s="178"/>
      <c r="FT495" s="178"/>
      <c r="FU495" s="178"/>
      <c r="FV495" s="178"/>
    </row>
    <row r="496" spans="1:178" ht="45" customHeight="1" x14ac:dyDescent="0.25">
      <c r="A496" s="146" t="s">
        <v>1203</v>
      </c>
      <c r="B496" s="145">
        <v>2020</v>
      </c>
      <c r="C496" s="144" t="s">
        <v>345</v>
      </c>
      <c r="D496" s="148" t="s">
        <v>1731</v>
      </c>
      <c r="E496" s="150" t="s">
        <v>137</v>
      </c>
      <c r="F496" s="148" t="s">
        <v>32</v>
      </c>
      <c r="G496" s="149" t="s">
        <v>158</v>
      </c>
      <c r="H496" s="150" t="s">
        <v>1291</v>
      </c>
      <c r="I496" s="151" t="s">
        <v>132</v>
      </c>
      <c r="J496" s="152" t="s">
        <v>352</v>
      </c>
      <c r="K496" s="153">
        <v>18</v>
      </c>
      <c r="L496" s="154" t="str">
        <f>IF(ISERROR(VLOOKUP(K496,Eje_Pilar_Prop!$C$2:$E$104,2,FALSE))," ",VLOOKUP(K496,Eje_Pilar_Prop!$C$2:$E$104,2,FALSE))</f>
        <v>Mejor movilidad para todos</v>
      </c>
      <c r="M496" s="154" t="str">
        <f>IF(ISERROR(VLOOKUP(K496,Eje_Pilar_Prop!$C$2:$E$104,3,FALSE))," ",VLOOKUP(K496,Eje_Pilar_Prop!$C$2:$E$104,3,FALSE))</f>
        <v>Pilar 2 Democracía Urbana</v>
      </c>
      <c r="N496" s="155" t="s">
        <v>885</v>
      </c>
      <c r="O496" s="164">
        <v>27535477</v>
      </c>
      <c r="P496" s="150" t="s">
        <v>1076</v>
      </c>
      <c r="Q496" s="157">
        <v>26145000</v>
      </c>
      <c r="R496" s="158"/>
      <c r="S496" s="159"/>
      <c r="T496" s="160"/>
      <c r="U496" s="157"/>
      <c r="V496" s="161">
        <f t="shared" si="16"/>
        <v>26145000</v>
      </c>
      <c r="W496" s="162">
        <v>10209000</v>
      </c>
      <c r="X496" s="163">
        <v>44098</v>
      </c>
      <c r="Y496" s="163">
        <v>44124</v>
      </c>
      <c r="Z496" s="163">
        <v>44196</v>
      </c>
      <c r="AA496" s="145">
        <v>105</v>
      </c>
      <c r="AB496" s="145"/>
      <c r="AC496" s="145"/>
      <c r="AD496" s="164"/>
      <c r="AE496" s="165"/>
      <c r="AF496" s="163"/>
      <c r="AG496" s="157"/>
      <c r="AH496" s="146"/>
      <c r="AI496" s="146"/>
      <c r="AJ496" s="146" t="s">
        <v>1471</v>
      </c>
      <c r="AK496" s="146"/>
      <c r="AL496" s="166">
        <f t="shared" si="15"/>
        <v>0.39047619047619048</v>
      </c>
      <c r="AM496" s="177">
        <f>IF(SUMPRODUCT((A$14:A496=A496)*(B$14:B496=B496)*(D$14:D496=D496))&gt;1,0,1)</f>
        <v>1</v>
      </c>
      <c r="AN496" s="178"/>
      <c r="AO496" s="178"/>
      <c r="AP496" s="178"/>
      <c r="AQ496" s="178"/>
      <c r="AR496" s="178"/>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8"/>
      <c r="CY496" s="178"/>
      <c r="CZ496" s="178"/>
      <c r="DA496" s="178"/>
      <c r="DB496" s="178"/>
      <c r="DC496" s="178"/>
      <c r="DD496" s="178"/>
      <c r="DE496" s="178"/>
      <c r="DF496" s="178"/>
      <c r="DG496" s="178"/>
      <c r="DH496" s="178"/>
      <c r="DI496" s="178"/>
      <c r="DJ496" s="178"/>
      <c r="DK496" s="178"/>
      <c r="DL496" s="178"/>
      <c r="DM496" s="178"/>
      <c r="DN496" s="178"/>
      <c r="DO496" s="178"/>
      <c r="DP496" s="178"/>
      <c r="DQ496" s="178"/>
      <c r="DR496" s="178"/>
      <c r="DS496" s="178"/>
      <c r="DT496" s="178"/>
      <c r="DU496" s="178"/>
      <c r="DV496" s="178"/>
      <c r="DW496" s="178"/>
      <c r="DX496" s="178"/>
      <c r="DY496" s="178"/>
      <c r="DZ496" s="178"/>
      <c r="EA496" s="178"/>
      <c r="EB496" s="178"/>
      <c r="EC496" s="178"/>
      <c r="ED496" s="178"/>
      <c r="EE496" s="178"/>
      <c r="EF496" s="178"/>
      <c r="EG496" s="178"/>
      <c r="EH496" s="178"/>
      <c r="EI496" s="178"/>
      <c r="EJ496" s="178"/>
      <c r="EK496" s="178"/>
      <c r="EL496" s="178"/>
      <c r="EM496" s="178"/>
      <c r="EN496" s="178"/>
      <c r="EO496" s="178"/>
      <c r="EP496" s="178"/>
      <c r="EQ496" s="178"/>
      <c r="ER496" s="178"/>
      <c r="ES496" s="178"/>
      <c r="ET496" s="178"/>
      <c r="EU496" s="178"/>
      <c r="EV496" s="178"/>
      <c r="EW496" s="178"/>
      <c r="EX496" s="178"/>
      <c r="EY496" s="178"/>
      <c r="EZ496" s="178"/>
      <c r="FA496" s="178"/>
      <c r="FB496" s="178"/>
      <c r="FC496" s="178"/>
      <c r="FD496" s="178"/>
      <c r="FE496" s="178"/>
      <c r="FF496" s="178"/>
      <c r="FG496" s="178"/>
      <c r="FH496" s="178"/>
      <c r="FI496" s="178"/>
      <c r="FJ496" s="178"/>
      <c r="FK496" s="178"/>
      <c r="FL496" s="178"/>
      <c r="FM496" s="178"/>
      <c r="FN496" s="178"/>
      <c r="FO496" s="178"/>
      <c r="FP496" s="178"/>
      <c r="FQ496" s="178"/>
      <c r="FR496" s="178"/>
      <c r="FS496" s="178"/>
      <c r="FT496" s="178"/>
      <c r="FU496" s="178"/>
      <c r="FV496" s="178"/>
    </row>
    <row r="497" spans="1:178" ht="45" customHeight="1" x14ac:dyDescent="0.25">
      <c r="A497" s="146" t="s">
        <v>1204</v>
      </c>
      <c r="B497" s="145">
        <v>2020</v>
      </c>
      <c r="C497" s="144" t="s">
        <v>345</v>
      </c>
      <c r="D497" s="148" t="s">
        <v>1732</v>
      </c>
      <c r="E497" s="150" t="s">
        <v>137</v>
      </c>
      <c r="F497" s="148" t="s">
        <v>32</v>
      </c>
      <c r="G497" s="149" t="s">
        <v>158</v>
      </c>
      <c r="H497" s="150" t="s">
        <v>1292</v>
      </c>
      <c r="I497" s="151" t="s">
        <v>132</v>
      </c>
      <c r="J497" s="152" t="s">
        <v>352</v>
      </c>
      <c r="K497" s="153">
        <v>45</v>
      </c>
      <c r="L497" s="154" t="str">
        <f>IF(ISERROR(VLOOKUP(K497,Eje_Pilar_Prop!$C$2:$E$104,2,FALSE))," ",VLOOKUP(K497,Eje_Pilar_Prop!$C$2:$E$104,2,FALSE))</f>
        <v>Gobernanza e influencia local, regional e internacional</v>
      </c>
      <c r="M497" s="154" t="str">
        <f>IF(ISERROR(VLOOKUP(K497,Eje_Pilar_Prop!$C$2:$E$104,3,FALSE))," ",VLOOKUP(K497,Eje_Pilar_Prop!$C$2:$E$104,3,FALSE))</f>
        <v>Eje Transversal 4 Gobierno Legitimo, Fortalecimiento Local y Eficiencia</v>
      </c>
      <c r="N497" s="155" t="s">
        <v>874</v>
      </c>
      <c r="O497" s="164">
        <v>28307436</v>
      </c>
      <c r="P497" s="150" t="s">
        <v>1384</v>
      </c>
      <c r="Q497" s="157">
        <v>40000000</v>
      </c>
      <c r="R497" s="158"/>
      <c r="S497" s="159"/>
      <c r="T497" s="160"/>
      <c r="U497" s="157"/>
      <c r="V497" s="161">
        <f t="shared" si="16"/>
        <v>40000000</v>
      </c>
      <c r="W497" s="162">
        <v>10933333</v>
      </c>
      <c r="X497" s="163">
        <v>44099</v>
      </c>
      <c r="Y497" s="163">
        <v>44103</v>
      </c>
      <c r="Z497" s="163">
        <v>44196</v>
      </c>
      <c r="AA497" s="145">
        <v>150</v>
      </c>
      <c r="AB497" s="145"/>
      <c r="AC497" s="145"/>
      <c r="AD497" s="164"/>
      <c r="AE497" s="165"/>
      <c r="AF497" s="163"/>
      <c r="AG497" s="157"/>
      <c r="AH497" s="146"/>
      <c r="AI497" s="146"/>
      <c r="AJ497" s="146" t="s">
        <v>1471</v>
      </c>
      <c r="AK497" s="146"/>
      <c r="AL497" s="166">
        <f t="shared" si="15"/>
        <v>0.27333332500000002</v>
      </c>
      <c r="AM497" s="177">
        <f>IF(SUMPRODUCT((A$14:A497=A497)*(B$14:B497=B497)*(D$14:D497=D497))&gt;1,0,1)</f>
        <v>1</v>
      </c>
      <c r="AN497" s="178"/>
      <c r="AO497" s="178"/>
      <c r="AP497" s="178"/>
      <c r="AQ497" s="178"/>
      <c r="AR497" s="178"/>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c r="CV497" s="178"/>
      <c r="CW497" s="178"/>
      <c r="CX497" s="178"/>
      <c r="CY497" s="178"/>
      <c r="CZ497" s="178"/>
      <c r="DA497" s="178"/>
      <c r="DB497" s="178"/>
      <c r="DC497" s="178"/>
      <c r="DD497" s="178"/>
      <c r="DE497" s="178"/>
      <c r="DF497" s="178"/>
      <c r="DG497" s="178"/>
      <c r="DH497" s="178"/>
      <c r="DI497" s="178"/>
      <c r="DJ497" s="178"/>
      <c r="DK497" s="178"/>
      <c r="DL497" s="178"/>
      <c r="DM497" s="178"/>
      <c r="DN497" s="178"/>
      <c r="DO497" s="178"/>
      <c r="DP497" s="178"/>
      <c r="DQ497" s="178"/>
      <c r="DR497" s="178"/>
      <c r="DS497" s="178"/>
      <c r="DT497" s="178"/>
      <c r="DU497" s="178"/>
      <c r="DV497" s="178"/>
      <c r="DW497" s="178"/>
      <c r="DX497" s="178"/>
      <c r="DY497" s="178"/>
      <c r="DZ497" s="178"/>
      <c r="EA497" s="178"/>
      <c r="EB497" s="178"/>
      <c r="EC497" s="178"/>
      <c r="ED497" s="178"/>
      <c r="EE497" s="178"/>
      <c r="EF497" s="178"/>
      <c r="EG497" s="178"/>
      <c r="EH497" s="178"/>
      <c r="EI497" s="178"/>
      <c r="EJ497" s="178"/>
      <c r="EK497" s="178"/>
      <c r="EL497" s="178"/>
      <c r="EM497" s="178"/>
      <c r="EN497" s="178"/>
      <c r="EO497" s="178"/>
      <c r="EP497" s="178"/>
      <c r="EQ497" s="178"/>
      <c r="ER497" s="178"/>
      <c r="ES497" s="178"/>
      <c r="ET497" s="178"/>
      <c r="EU497" s="178"/>
      <c r="EV497" s="178"/>
      <c r="EW497" s="178"/>
      <c r="EX497" s="178"/>
      <c r="EY497" s="178"/>
      <c r="EZ497" s="178"/>
      <c r="FA497" s="178"/>
      <c r="FB497" s="178"/>
      <c r="FC497" s="178"/>
      <c r="FD497" s="178"/>
      <c r="FE497" s="178"/>
      <c r="FF497" s="178"/>
      <c r="FG497" s="178"/>
      <c r="FH497" s="178"/>
      <c r="FI497" s="178"/>
      <c r="FJ497" s="178"/>
      <c r="FK497" s="178"/>
      <c r="FL497" s="178"/>
      <c r="FM497" s="178"/>
      <c r="FN497" s="178"/>
      <c r="FO497" s="178"/>
      <c r="FP497" s="178"/>
      <c r="FQ497" s="178"/>
      <c r="FR497" s="178"/>
      <c r="FS497" s="178"/>
      <c r="FT497" s="178"/>
      <c r="FU497" s="178"/>
      <c r="FV497" s="178"/>
    </row>
    <row r="498" spans="1:178" ht="45" customHeight="1" x14ac:dyDescent="0.25">
      <c r="A498" s="146" t="s">
        <v>1205</v>
      </c>
      <c r="B498" s="145">
        <v>2020</v>
      </c>
      <c r="C498" s="144" t="s">
        <v>345</v>
      </c>
      <c r="D498" s="148" t="s">
        <v>1733</v>
      </c>
      <c r="E498" s="150" t="s">
        <v>137</v>
      </c>
      <c r="F498" s="148" t="s">
        <v>32</v>
      </c>
      <c r="G498" s="149" t="s">
        <v>158</v>
      </c>
      <c r="H498" s="150" t="s">
        <v>1293</v>
      </c>
      <c r="I498" s="151" t="s">
        <v>132</v>
      </c>
      <c r="J498" s="152" t="s">
        <v>352</v>
      </c>
      <c r="K498" s="153">
        <v>45</v>
      </c>
      <c r="L498" s="154" t="str">
        <f>IF(ISERROR(VLOOKUP(K498,Eje_Pilar_Prop!$C$2:$E$104,2,FALSE))," ",VLOOKUP(K498,Eje_Pilar_Prop!$C$2:$E$104,2,FALSE))</f>
        <v>Gobernanza e influencia local, regional e internacional</v>
      </c>
      <c r="M498" s="154" t="str">
        <f>IF(ISERROR(VLOOKUP(K498,Eje_Pilar_Prop!$C$2:$E$104,3,FALSE))," ",VLOOKUP(K498,Eje_Pilar_Prop!$C$2:$E$104,3,FALSE))</f>
        <v>Eje Transversal 4 Gobierno Legitimo, Fortalecimiento Local y Eficiencia</v>
      </c>
      <c r="N498" s="155" t="s">
        <v>874</v>
      </c>
      <c r="O498" s="164">
        <v>79795114</v>
      </c>
      <c r="P498" s="150" t="s">
        <v>1385</v>
      </c>
      <c r="Q498" s="157">
        <v>18900000</v>
      </c>
      <c r="R498" s="158">
        <v>1</v>
      </c>
      <c r="S498" s="159">
        <v>-9940000</v>
      </c>
      <c r="T498" s="160"/>
      <c r="U498" s="157"/>
      <c r="V498" s="161">
        <f t="shared" si="16"/>
        <v>8960000</v>
      </c>
      <c r="W498" s="162">
        <v>4760000</v>
      </c>
      <c r="X498" s="163">
        <v>44113</v>
      </c>
      <c r="Y498" s="163">
        <v>44131</v>
      </c>
      <c r="Z498" s="163">
        <v>44196</v>
      </c>
      <c r="AA498" s="145">
        <v>135</v>
      </c>
      <c r="AB498" s="145"/>
      <c r="AC498" s="145"/>
      <c r="AD498" s="164"/>
      <c r="AE498" s="165"/>
      <c r="AF498" s="163"/>
      <c r="AG498" s="157"/>
      <c r="AH498" s="146"/>
      <c r="AI498" s="146"/>
      <c r="AJ498" s="146" t="s">
        <v>1471</v>
      </c>
      <c r="AK498" s="146"/>
      <c r="AL498" s="166">
        <f t="shared" si="15"/>
        <v>0.53125</v>
      </c>
      <c r="AM498" s="177">
        <f>IF(SUMPRODUCT((A$14:A498=A498)*(B$14:B498=B498)*(D$14:D498=D498))&gt;1,0,1)</f>
        <v>1</v>
      </c>
      <c r="AN498" s="178"/>
      <c r="AO498" s="178"/>
      <c r="AP498" s="178"/>
      <c r="AQ498" s="178"/>
      <c r="AR498" s="178"/>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c r="CV498" s="178"/>
      <c r="CW498" s="178"/>
      <c r="CX498" s="178"/>
      <c r="CY498" s="178"/>
      <c r="CZ498" s="178"/>
      <c r="DA498" s="178"/>
      <c r="DB498" s="178"/>
      <c r="DC498" s="178"/>
      <c r="DD498" s="178"/>
      <c r="DE498" s="178"/>
      <c r="DF498" s="178"/>
      <c r="DG498" s="178"/>
      <c r="DH498" s="178"/>
      <c r="DI498" s="178"/>
      <c r="DJ498" s="178"/>
      <c r="DK498" s="178"/>
      <c r="DL498" s="178"/>
      <c r="DM498" s="178"/>
      <c r="DN498" s="178"/>
      <c r="DO498" s="178"/>
      <c r="DP498" s="178"/>
      <c r="DQ498" s="178"/>
      <c r="DR498" s="178"/>
      <c r="DS498" s="178"/>
      <c r="DT498" s="178"/>
      <c r="DU498" s="178"/>
      <c r="DV498" s="178"/>
      <c r="DW498" s="178"/>
      <c r="DX498" s="178"/>
      <c r="DY498" s="178"/>
      <c r="DZ498" s="178"/>
      <c r="EA498" s="178"/>
      <c r="EB498" s="178"/>
      <c r="EC498" s="178"/>
      <c r="ED498" s="178"/>
      <c r="EE498" s="178"/>
      <c r="EF498" s="178"/>
      <c r="EG498" s="178"/>
      <c r="EH498" s="178"/>
      <c r="EI498" s="178"/>
      <c r="EJ498" s="178"/>
      <c r="EK498" s="178"/>
      <c r="EL498" s="178"/>
      <c r="EM498" s="178"/>
      <c r="EN498" s="178"/>
      <c r="EO498" s="178"/>
      <c r="EP498" s="178"/>
      <c r="EQ498" s="178"/>
      <c r="ER498" s="178"/>
      <c r="ES498" s="178"/>
      <c r="ET498" s="178"/>
      <c r="EU498" s="178"/>
      <c r="EV498" s="178"/>
      <c r="EW498" s="178"/>
      <c r="EX498" s="178"/>
      <c r="EY498" s="178"/>
      <c r="EZ498" s="178"/>
      <c r="FA498" s="178"/>
      <c r="FB498" s="178"/>
      <c r="FC498" s="178"/>
      <c r="FD498" s="178"/>
      <c r="FE498" s="178"/>
      <c r="FF498" s="178"/>
      <c r="FG498" s="178"/>
      <c r="FH498" s="178"/>
      <c r="FI498" s="178"/>
      <c r="FJ498" s="178"/>
      <c r="FK498" s="178"/>
      <c r="FL498" s="178"/>
      <c r="FM498" s="178"/>
      <c r="FN498" s="178"/>
      <c r="FO498" s="178"/>
      <c r="FP498" s="178"/>
      <c r="FQ498" s="178"/>
      <c r="FR498" s="178"/>
      <c r="FS498" s="178"/>
      <c r="FT498" s="178"/>
      <c r="FU498" s="178"/>
      <c r="FV498" s="178"/>
    </row>
    <row r="499" spans="1:178" ht="45" customHeight="1" x14ac:dyDescent="0.25">
      <c r="A499" s="146" t="s">
        <v>1206</v>
      </c>
      <c r="B499" s="145">
        <v>2020</v>
      </c>
      <c r="C499" s="144" t="s">
        <v>345</v>
      </c>
      <c r="D499" s="148" t="s">
        <v>1733</v>
      </c>
      <c r="E499" s="150" t="s">
        <v>137</v>
      </c>
      <c r="F499" s="148" t="s">
        <v>32</v>
      </c>
      <c r="G499" s="149" t="s">
        <v>158</v>
      </c>
      <c r="H499" s="150" t="s">
        <v>1294</v>
      </c>
      <c r="I499" s="151" t="s">
        <v>132</v>
      </c>
      <c r="J499" s="152" t="s">
        <v>352</v>
      </c>
      <c r="K499" s="153">
        <v>45</v>
      </c>
      <c r="L499" s="154" t="str">
        <f>IF(ISERROR(VLOOKUP(K499,Eje_Pilar_Prop!$C$2:$E$104,2,FALSE))," ",VLOOKUP(K499,Eje_Pilar_Prop!$C$2:$E$104,2,FALSE))</f>
        <v>Gobernanza e influencia local, regional e internacional</v>
      </c>
      <c r="M499" s="154" t="str">
        <f>IF(ISERROR(VLOOKUP(K499,Eje_Pilar_Prop!$C$2:$E$104,3,FALSE))," ",VLOOKUP(K499,Eje_Pilar_Prop!$C$2:$E$104,3,FALSE))</f>
        <v>Eje Transversal 4 Gobierno Legitimo, Fortalecimiento Local y Eficiencia</v>
      </c>
      <c r="N499" s="155" t="s">
        <v>874</v>
      </c>
      <c r="O499" s="164">
        <v>79795114</v>
      </c>
      <c r="P499" s="150" t="s">
        <v>1386</v>
      </c>
      <c r="Q499" s="157">
        <v>18900000</v>
      </c>
      <c r="R499" s="158"/>
      <c r="S499" s="159">
        <v>-9940000</v>
      </c>
      <c r="T499" s="160"/>
      <c r="U499" s="157"/>
      <c r="V499" s="161">
        <f t="shared" si="16"/>
        <v>8960000</v>
      </c>
      <c r="W499" s="162">
        <v>4760000</v>
      </c>
      <c r="X499" s="163">
        <v>44114</v>
      </c>
      <c r="Y499" s="163">
        <v>44131</v>
      </c>
      <c r="Z499" s="163">
        <v>44196</v>
      </c>
      <c r="AA499" s="145">
        <v>135</v>
      </c>
      <c r="AB499" s="145"/>
      <c r="AC499" s="145"/>
      <c r="AD499" s="164"/>
      <c r="AE499" s="165"/>
      <c r="AF499" s="163"/>
      <c r="AG499" s="157"/>
      <c r="AH499" s="146"/>
      <c r="AI499" s="146"/>
      <c r="AJ499" s="146" t="s">
        <v>1471</v>
      </c>
      <c r="AK499" s="146"/>
      <c r="AL499" s="166">
        <f t="shared" si="15"/>
        <v>0.53125</v>
      </c>
      <c r="AM499" s="177">
        <f>IF(SUMPRODUCT((A$14:A499=A499)*(B$14:B499=B499)*(D$14:D499=D499))&gt;1,0,1)</f>
        <v>1</v>
      </c>
      <c r="AN499" s="178"/>
      <c r="AO499" s="178"/>
      <c r="AP499" s="178"/>
      <c r="AQ499" s="178"/>
      <c r="AR499" s="178"/>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c r="CV499" s="178"/>
      <c r="CW499" s="178"/>
      <c r="CX499" s="178"/>
      <c r="CY499" s="178"/>
      <c r="CZ499" s="178"/>
      <c r="DA499" s="178"/>
      <c r="DB499" s="178"/>
      <c r="DC499" s="178"/>
      <c r="DD499" s="178"/>
      <c r="DE499" s="178"/>
      <c r="DF499" s="178"/>
      <c r="DG499" s="178"/>
      <c r="DH499" s="178"/>
      <c r="DI499" s="178"/>
      <c r="DJ499" s="178"/>
      <c r="DK499" s="178"/>
      <c r="DL499" s="178"/>
      <c r="DM499" s="178"/>
      <c r="DN499" s="178"/>
      <c r="DO499" s="178"/>
      <c r="DP499" s="178"/>
      <c r="DQ499" s="178"/>
      <c r="DR499" s="178"/>
      <c r="DS499" s="178"/>
      <c r="DT499" s="178"/>
      <c r="DU499" s="178"/>
      <c r="DV499" s="178"/>
      <c r="DW499" s="178"/>
      <c r="DX499" s="178"/>
      <c r="DY499" s="178"/>
      <c r="DZ499" s="178"/>
      <c r="EA499" s="178"/>
      <c r="EB499" s="178"/>
      <c r="EC499" s="178"/>
      <c r="ED499" s="178"/>
      <c r="EE499" s="178"/>
      <c r="EF499" s="178"/>
      <c r="EG499" s="178"/>
      <c r="EH499" s="178"/>
      <c r="EI499" s="178"/>
      <c r="EJ499" s="178"/>
      <c r="EK499" s="178"/>
      <c r="EL499" s="178"/>
      <c r="EM499" s="178"/>
      <c r="EN499" s="178"/>
      <c r="EO499" s="178"/>
      <c r="EP499" s="178"/>
      <c r="EQ499" s="178"/>
      <c r="ER499" s="178"/>
      <c r="ES499" s="178"/>
      <c r="ET499" s="178"/>
      <c r="EU499" s="178"/>
      <c r="EV499" s="178"/>
      <c r="EW499" s="178"/>
      <c r="EX499" s="178"/>
      <c r="EY499" s="178"/>
      <c r="EZ499" s="178"/>
      <c r="FA499" s="178"/>
      <c r="FB499" s="178"/>
      <c r="FC499" s="178"/>
      <c r="FD499" s="178"/>
      <c r="FE499" s="178"/>
      <c r="FF499" s="178"/>
      <c r="FG499" s="178"/>
      <c r="FH499" s="178"/>
      <c r="FI499" s="178"/>
      <c r="FJ499" s="178"/>
      <c r="FK499" s="178"/>
      <c r="FL499" s="178"/>
      <c r="FM499" s="178"/>
      <c r="FN499" s="178"/>
      <c r="FO499" s="178"/>
      <c r="FP499" s="178"/>
      <c r="FQ499" s="178"/>
      <c r="FR499" s="178"/>
      <c r="FS499" s="178"/>
      <c r="FT499" s="178"/>
      <c r="FU499" s="178"/>
      <c r="FV499" s="178"/>
    </row>
    <row r="500" spans="1:178" ht="45" customHeight="1" x14ac:dyDescent="0.25">
      <c r="A500" s="146" t="s">
        <v>1207</v>
      </c>
      <c r="B500" s="145">
        <v>2020</v>
      </c>
      <c r="C500" s="144" t="s">
        <v>345</v>
      </c>
      <c r="D500" s="148" t="s">
        <v>1733</v>
      </c>
      <c r="E500" s="150" t="s">
        <v>137</v>
      </c>
      <c r="F500" s="148" t="s">
        <v>32</v>
      </c>
      <c r="G500" s="149" t="s">
        <v>158</v>
      </c>
      <c r="H500" s="150" t="s">
        <v>1295</v>
      </c>
      <c r="I500" s="151" t="s">
        <v>132</v>
      </c>
      <c r="J500" s="152" t="s">
        <v>352</v>
      </c>
      <c r="K500" s="153">
        <v>45</v>
      </c>
      <c r="L500" s="154" t="str">
        <f>IF(ISERROR(VLOOKUP(K500,Eje_Pilar_Prop!$C$2:$E$104,2,FALSE))," ",VLOOKUP(K500,Eje_Pilar_Prop!$C$2:$E$104,2,FALSE))</f>
        <v>Gobernanza e influencia local, regional e internacional</v>
      </c>
      <c r="M500" s="154" t="str">
        <f>IF(ISERROR(VLOOKUP(K500,Eje_Pilar_Prop!$C$2:$E$104,3,FALSE))," ",VLOOKUP(K500,Eje_Pilar_Prop!$C$2:$E$104,3,FALSE))</f>
        <v>Eje Transversal 4 Gobierno Legitimo, Fortalecimiento Local y Eficiencia</v>
      </c>
      <c r="N500" s="155" t="s">
        <v>874</v>
      </c>
      <c r="O500" s="164">
        <v>1020770504</v>
      </c>
      <c r="P500" s="150" t="s">
        <v>1387</v>
      </c>
      <c r="Q500" s="157">
        <v>18900000</v>
      </c>
      <c r="R500" s="158"/>
      <c r="S500" s="159">
        <v>-9940000</v>
      </c>
      <c r="T500" s="160"/>
      <c r="U500" s="157"/>
      <c r="V500" s="161">
        <f t="shared" si="16"/>
        <v>8960000</v>
      </c>
      <c r="W500" s="162">
        <v>4760000</v>
      </c>
      <c r="X500" s="163">
        <v>44113</v>
      </c>
      <c r="Y500" s="163">
        <v>44131</v>
      </c>
      <c r="Z500" s="163">
        <v>44196</v>
      </c>
      <c r="AA500" s="145">
        <v>135</v>
      </c>
      <c r="AB500" s="145"/>
      <c r="AC500" s="145"/>
      <c r="AD500" s="164"/>
      <c r="AE500" s="165"/>
      <c r="AF500" s="163"/>
      <c r="AG500" s="157"/>
      <c r="AH500" s="146"/>
      <c r="AI500" s="146"/>
      <c r="AJ500" s="146" t="s">
        <v>1471</v>
      </c>
      <c r="AK500" s="146"/>
      <c r="AL500" s="166">
        <f t="shared" si="15"/>
        <v>0.53125</v>
      </c>
      <c r="AM500" s="177">
        <f>IF(SUMPRODUCT((A$14:A500=A500)*(B$14:B500=B500)*(D$14:D500=D500))&gt;1,0,1)</f>
        <v>1</v>
      </c>
      <c r="AN500" s="178"/>
      <c r="AO500" s="178"/>
      <c r="AP500" s="178"/>
      <c r="AQ500" s="178"/>
      <c r="AR500" s="178"/>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c r="CV500" s="178"/>
      <c r="CW500" s="178"/>
      <c r="CX500" s="178"/>
      <c r="CY500" s="178"/>
      <c r="CZ500" s="178"/>
      <c r="DA500" s="178"/>
      <c r="DB500" s="178"/>
      <c r="DC500" s="178"/>
      <c r="DD500" s="178"/>
      <c r="DE500" s="178"/>
      <c r="DF500" s="178"/>
      <c r="DG500" s="178"/>
      <c r="DH500" s="178"/>
      <c r="DI500" s="178"/>
      <c r="DJ500" s="178"/>
      <c r="DK500" s="178"/>
      <c r="DL500" s="178"/>
      <c r="DM500" s="178"/>
      <c r="DN500" s="178"/>
      <c r="DO500" s="178"/>
      <c r="DP500" s="178"/>
      <c r="DQ500" s="178"/>
      <c r="DR500" s="178"/>
      <c r="DS500" s="178"/>
      <c r="DT500" s="178"/>
      <c r="DU500" s="178"/>
      <c r="DV500" s="178"/>
      <c r="DW500" s="178"/>
      <c r="DX500" s="178"/>
      <c r="DY500" s="178"/>
      <c r="DZ500" s="178"/>
      <c r="EA500" s="178"/>
      <c r="EB500" s="178"/>
      <c r="EC500" s="178"/>
      <c r="ED500" s="178"/>
      <c r="EE500" s="178"/>
      <c r="EF500" s="178"/>
      <c r="EG500" s="178"/>
      <c r="EH500" s="178"/>
      <c r="EI500" s="178"/>
      <c r="EJ500" s="178"/>
      <c r="EK500" s="178"/>
      <c r="EL500" s="178"/>
      <c r="EM500" s="178"/>
      <c r="EN500" s="178"/>
      <c r="EO500" s="178"/>
      <c r="EP500" s="178"/>
      <c r="EQ500" s="178"/>
      <c r="ER500" s="178"/>
      <c r="ES500" s="178"/>
      <c r="ET500" s="178"/>
      <c r="EU500" s="178"/>
      <c r="EV500" s="178"/>
      <c r="EW500" s="178"/>
      <c r="EX500" s="178"/>
      <c r="EY500" s="178"/>
      <c r="EZ500" s="178"/>
      <c r="FA500" s="178"/>
      <c r="FB500" s="178"/>
      <c r="FC500" s="178"/>
      <c r="FD500" s="178"/>
      <c r="FE500" s="178"/>
      <c r="FF500" s="178"/>
      <c r="FG500" s="178"/>
      <c r="FH500" s="178"/>
      <c r="FI500" s="178"/>
      <c r="FJ500" s="178"/>
      <c r="FK500" s="178"/>
      <c r="FL500" s="178"/>
      <c r="FM500" s="178"/>
      <c r="FN500" s="178"/>
      <c r="FO500" s="178"/>
      <c r="FP500" s="178"/>
      <c r="FQ500" s="178"/>
      <c r="FR500" s="178"/>
      <c r="FS500" s="178"/>
      <c r="FT500" s="178"/>
      <c r="FU500" s="178"/>
      <c r="FV500" s="178"/>
    </row>
    <row r="501" spans="1:178" ht="45" customHeight="1" x14ac:dyDescent="0.25">
      <c r="A501" s="146" t="s">
        <v>1208</v>
      </c>
      <c r="B501" s="145">
        <v>2020</v>
      </c>
      <c r="C501" s="144" t="s">
        <v>345</v>
      </c>
      <c r="D501" s="148" t="s">
        <v>1734</v>
      </c>
      <c r="E501" s="150" t="s">
        <v>137</v>
      </c>
      <c r="F501" s="148" t="s">
        <v>32</v>
      </c>
      <c r="G501" s="149" t="s">
        <v>158</v>
      </c>
      <c r="H501" s="150" t="s">
        <v>1296</v>
      </c>
      <c r="I501" s="151" t="s">
        <v>132</v>
      </c>
      <c r="J501" s="152" t="s">
        <v>352</v>
      </c>
      <c r="K501" s="153">
        <v>45</v>
      </c>
      <c r="L501" s="154" t="str">
        <f>IF(ISERROR(VLOOKUP(K501,Eje_Pilar_Prop!$C$2:$E$104,2,FALSE))," ",VLOOKUP(K501,Eje_Pilar_Prop!$C$2:$E$104,2,FALSE))</f>
        <v>Gobernanza e influencia local, regional e internacional</v>
      </c>
      <c r="M501" s="154" t="str">
        <f>IF(ISERROR(VLOOKUP(K501,Eje_Pilar_Prop!$C$2:$E$104,3,FALSE))," ",VLOOKUP(K501,Eje_Pilar_Prop!$C$2:$E$104,3,FALSE))</f>
        <v>Eje Transversal 4 Gobierno Legitimo, Fortalecimiento Local y Eficiencia</v>
      </c>
      <c r="N501" s="155" t="s">
        <v>877</v>
      </c>
      <c r="O501" s="164">
        <v>1077425387</v>
      </c>
      <c r="P501" s="150" t="s">
        <v>1388</v>
      </c>
      <c r="Q501" s="157">
        <v>28350000</v>
      </c>
      <c r="R501" s="158"/>
      <c r="S501" s="159"/>
      <c r="T501" s="160"/>
      <c r="U501" s="157"/>
      <c r="V501" s="161">
        <f t="shared" si="16"/>
        <v>28350000</v>
      </c>
      <c r="W501" s="162">
        <v>7140000</v>
      </c>
      <c r="X501" s="163">
        <v>44114</v>
      </c>
      <c r="Y501" s="163">
        <v>44131</v>
      </c>
      <c r="Z501" s="163">
        <v>44196</v>
      </c>
      <c r="AA501" s="145">
        <v>135</v>
      </c>
      <c r="AB501" s="145"/>
      <c r="AC501" s="145"/>
      <c r="AD501" s="164"/>
      <c r="AE501" s="165"/>
      <c r="AF501" s="163"/>
      <c r="AG501" s="157"/>
      <c r="AH501" s="146"/>
      <c r="AI501" s="146"/>
      <c r="AJ501" s="146" t="s">
        <v>1471</v>
      </c>
      <c r="AK501" s="146"/>
      <c r="AL501" s="166">
        <f t="shared" si="15"/>
        <v>0.25185185185185183</v>
      </c>
      <c r="AM501" s="177">
        <f>IF(SUMPRODUCT((A$14:A501=A501)*(B$14:B501=B501)*(D$14:D501=D501))&gt;1,0,1)</f>
        <v>1</v>
      </c>
      <c r="AN501" s="178"/>
      <c r="AO501" s="178"/>
      <c r="AP501" s="178"/>
      <c r="AQ501" s="178"/>
      <c r="AR501" s="178"/>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c r="CV501" s="178"/>
      <c r="CW501" s="178"/>
      <c r="CX501" s="178"/>
      <c r="CY501" s="178"/>
      <c r="CZ501" s="178"/>
      <c r="DA501" s="178"/>
      <c r="DB501" s="178"/>
      <c r="DC501" s="178"/>
      <c r="DD501" s="178"/>
      <c r="DE501" s="178"/>
      <c r="DF501" s="178"/>
      <c r="DG501" s="178"/>
      <c r="DH501" s="178"/>
      <c r="DI501" s="178"/>
      <c r="DJ501" s="178"/>
      <c r="DK501" s="178"/>
      <c r="DL501" s="178"/>
      <c r="DM501" s="178"/>
      <c r="DN501" s="178"/>
      <c r="DO501" s="178"/>
      <c r="DP501" s="178"/>
      <c r="DQ501" s="178"/>
      <c r="DR501" s="178"/>
      <c r="DS501" s="178"/>
      <c r="DT501" s="178"/>
      <c r="DU501" s="178"/>
      <c r="DV501" s="178"/>
      <c r="DW501" s="178"/>
      <c r="DX501" s="178"/>
      <c r="DY501" s="178"/>
      <c r="DZ501" s="178"/>
      <c r="EA501" s="178"/>
      <c r="EB501" s="178"/>
      <c r="EC501" s="178"/>
      <c r="ED501" s="178"/>
      <c r="EE501" s="178"/>
      <c r="EF501" s="178"/>
      <c r="EG501" s="178"/>
      <c r="EH501" s="178"/>
      <c r="EI501" s="178"/>
      <c r="EJ501" s="178"/>
      <c r="EK501" s="178"/>
      <c r="EL501" s="178"/>
      <c r="EM501" s="178"/>
      <c r="EN501" s="178"/>
      <c r="EO501" s="178"/>
      <c r="EP501" s="178"/>
      <c r="EQ501" s="178"/>
      <c r="ER501" s="178"/>
      <c r="ES501" s="178"/>
      <c r="ET501" s="178"/>
      <c r="EU501" s="178"/>
      <c r="EV501" s="178"/>
      <c r="EW501" s="178"/>
      <c r="EX501" s="178"/>
      <c r="EY501" s="178"/>
      <c r="EZ501" s="178"/>
      <c r="FA501" s="178"/>
      <c r="FB501" s="178"/>
      <c r="FC501" s="178"/>
      <c r="FD501" s="178"/>
      <c r="FE501" s="178"/>
      <c r="FF501" s="178"/>
      <c r="FG501" s="178"/>
      <c r="FH501" s="178"/>
      <c r="FI501" s="178"/>
      <c r="FJ501" s="178"/>
      <c r="FK501" s="178"/>
      <c r="FL501" s="178"/>
      <c r="FM501" s="178"/>
      <c r="FN501" s="178"/>
      <c r="FO501" s="178"/>
      <c r="FP501" s="178"/>
      <c r="FQ501" s="178"/>
      <c r="FR501" s="178"/>
      <c r="FS501" s="178"/>
      <c r="FT501" s="178"/>
      <c r="FU501" s="178"/>
      <c r="FV501" s="178"/>
    </row>
    <row r="502" spans="1:178" ht="45" customHeight="1" x14ac:dyDescent="0.25">
      <c r="A502" s="146" t="s">
        <v>1209</v>
      </c>
      <c r="B502" s="145">
        <v>2020</v>
      </c>
      <c r="C502" s="144" t="s">
        <v>345</v>
      </c>
      <c r="D502" s="148" t="s">
        <v>1734</v>
      </c>
      <c r="E502" s="150" t="s">
        <v>137</v>
      </c>
      <c r="F502" s="148" t="s">
        <v>32</v>
      </c>
      <c r="G502" s="149" t="s">
        <v>158</v>
      </c>
      <c r="H502" s="150" t="s">
        <v>1297</v>
      </c>
      <c r="I502" s="151" t="s">
        <v>132</v>
      </c>
      <c r="J502" s="152" t="s">
        <v>352</v>
      </c>
      <c r="K502" s="153">
        <v>45</v>
      </c>
      <c r="L502" s="154" t="str">
        <f>IF(ISERROR(VLOOKUP(K502,Eje_Pilar_Prop!$C$2:$E$104,2,FALSE))," ",VLOOKUP(K502,Eje_Pilar_Prop!$C$2:$E$104,2,FALSE))</f>
        <v>Gobernanza e influencia local, regional e internacional</v>
      </c>
      <c r="M502" s="154" t="str">
        <f>IF(ISERROR(VLOOKUP(K502,Eje_Pilar_Prop!$C$2:$E$104,3,FALSE))," ",VLOOKUP(K502,Eje_Pilar_Prop!$C$2:$E$104,3,FALSE))</f>
        <v>Eje Transversal 4 Gobierno Legitimo, Fortalecimiento Local y Eficiencia</v>
      </c>
      <c r="N502" s="155" t="s">
        <v>877</v>
      </c>
      <c r="O502" s="164">
        <v>64589205</v>
      </c>
      <c r="P502" s="150" t="s">
        <v>1389</v>
      </c>
      <c r="Q502" s="157">
        <v>28350000</v>
      </c>
      <c r="R502" s="158"/>
      <c r="S502" s="159"/>
      <c r="T502" s="160"/>
      <c r="U502" s="157"/>
      <c r="V502" s="161">
        <f t="shared" si="16"/>
        <v>28350000</v>
      </c>
      <c r="W502" s="162">
        <v>7140000</v>
      </c>
      <c r="X502" s="163">
        <v>44113</v>
      </c>
      <c r="Y502" s="163">
        <v>44131</v>
      </c>
      <c r="Z502" s="163">
        <v>44196</v>
      </c>
      <c r="AA502" s="145">
        <v>135</v>
      </c>
      <c r="AB502" s="145"/>
      <c r="AC502" s="145"/>
      <c r="AD502" s="164"/>
      <c r="AE502" s="165"/>
      <c r="AF502" s="163"/>
      <c r="AG502" s="157"/>
      <c r="AH502" s="146"/>
      <c r="AI502" s="146"/>
      <c r="AJ502" s="146" t="s">
        <v>1471</v>
      </c>
      <c r="AK502" s="146"/>
      <c r="AL502" s="166">
        <f t="shared" si="15"/>
        <v>0.25185185185185183</v>
      </c>
      <c r="AM502" s="177">
        <f>IF(SUMPRODUCT((A$14:A502=A502)*(B$14:B502=B502)*(D$14:D502=D502))&gt;1,0,1)</f>
        <v>1</v>
      </c>
      <c r="AN502" s="178"/>
      <c r="AO502" s="178"/>
      <c r="AP502" s="178"/>
      <c r="AQ502" s="178"/>
      <c r="AR502" s="178"/>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c r="CV502" s="178"/>
      <c r="CW502" s="178"/>
      <c r="CX502" s="178"/>
      <c r="CY502" s="178"/>
      <c r="CZ502" s="178"/>
      <c r="DA502" s="178"/>
      <c r="DB502" s="178"/>
      <c r="DC502" s="178"/>
      <c r="DD502" s="178"/>
      <c r="DE502" s="178"/>
      <c r="DF502" s="178"/>
      <c r="DG502" s="178"/>
      <c r="DH502" s="178"/>
      <c r="DI502" s="178"/>
      <c r="DJ502" s="178"/>
      <c r="DK502" s="178"/>
      <c r="DL502" s="178"/>
      <c r="DM502" s="178"/>
      <c r="DN502" s="178"/>
      <c r="DO502" s="178"/>
      <c r="DP502" s="178"/>
      <c r="DQ502" s="178"/>
      <c r="DR502" s="178"/>
      <c r="DS502" s="178"/>
      <c r="DT502" s="178"/>
      <c r="DU502" s="178"/>
      <c r="DV502" s="178"/>
      <c r="DW502" s="178"/>
      <c r="DX502" s="178"/>
      <c r="DY502" s="178"/>
      <c r="DZ502" s="178"/>
      <c r="EA502" s="178"/>
      <c r="EB502" s="178"/>
      <c r="EC502" s="178"/>
      <c r="ED502" s="178"/>
      <c r="EE502" s="178"/>
      <c r="EF502" s="178"/>
      <c r="EG502" s="178"/>
      <c r="EH502" s="178"/>
      <c r="EI502" s="178"/>
      <c r="EJ502" s="178"/>
      <c r="EK502" s="178"/>
      <c r="EL502" s="178"/>
      <c r="EM502" s="178"/>
      <c r="EN502" s="178"/>
      <c r="EO502" s="178"/>
      <c r="EP502" s="178"/>
      <c r="EQ502" s="178"/>
      <c r="ER502" s="178"/>
      <c r="ES502" s="178"/>
      <c r="ET502" s="178"/>
      <c r="EU502" s="178"/>
      <c r="EV502" s="178"/>
      <c r="EW502" s="178"/>
      <c r="EX502" s="178"/>
      <c r="EY502" s="178"/>
      <c r="EZ502" s="178"/>
      <c r="FA502" s="178"/>
      <c r="FB502" s="178"/>
      <c r="FC502" s="178"/>
      <c r="FD502" s="178"/>
      <c r="FE502" s="178"/>
      <c r="FF502" s="178"/>
      <c r="FG502" s="178"/>
      <c r="FH502" s="178"/>
      <c r="FI502" s="178"/>
      <c r="FJ502" s="178"/>
      <c r="FK502" s="178"/>
      <c r="FL502" s="178"/>
      <c r="FM502" s="178"/>
      <c r="FN502" s="178"/>
      <c r="FO502" s="178"/>
      <c r="FP502" s="178"/>
      <c r="FQ502" s="178"/>
      <c r="FR502" s="178"/>
      <c r="FS502" s="178"/>
      <c r="FT502" s="178"/>
      <c r="FU502" s="178"/>
      <c r="FV502" s="178"/>
    </row>
    <row r="503" spans="1:178" ht="45" customHeight="1" x14ac:dyDescent="0.25">
      <c r="A503" s="146" t="s">
        <v>1210</v>
      </c>
      <c r="B503" s="145">
        <v>2020</v>
      </c>
      <c r="C503" s="144" t="s">
        <v>345</v>
      </c>
      <c r="D503" s="148" t="s">
        <v>1735</v>
      </c>
      <c r="E503" s="150" t="s">
        <v>137</v>
      </c>
      <c r="F503" s="148" t="s">
        <v>32</v>
      </c>
      <c r="G503" s="149" t="s">
        <v>158</v>
      </c>
      <c r="H503" s="150" t="s">
        <v>1298</v>
      </c>
      <c r="I503" s="151" t="s">
        <v>132</v>
      </c>
      <c r="J503" s="152" t="s">
        <v>352</v>
      </c>
      <c r="K503" s="153">
        <v>45</v>
      </c>
      <c r="L503" s="154" t="str">
        <f>IF(ISERROR(VLOOKUP(K503,Eje_Pilar_Prop!$C$2:$E$104,2,FALSE))," ",VLOOKUP(K503,Eje_Pilar_Prop!$C$2:$E$104,2,FALSE))</f>
        <v>Gobernanza e influencia local, regional e internacional</v>
      </c>
      <c r="M503" s="154" t="str">
        <f>IF(ISERROR(VLOOKUP(K503,Eje_Pilar_Prop!$C$2:$E$104,3,FALSE))," ",VLOOKUP(K503,Eje_Pilar_Prop!$C$2:$E$104,3,FALSE))</f>
        <v>Eje Transversal 4 Gobierno Legitimo, Fortalecimiento Local y Eficiencia</v>
      </c>
      <c r="N503" s="155" t="s">
        <v>874</v>
      </c>
      <c r="O503" s="164">
        <v>1020739142</v>
      </c>
      <c r="P503" s="150" t="s">
        <v>1111</v>
      </c>
      <c r="Q503" s="157">
        <v>18900000</v>
      </c>
      <c r="R503" s="158"/>
      <c r="S503" s="159"/>
      <c r="T503" s="160">
        <v>1</v>
      </c>
      <c r="U503" s="157">
        <v>1050000</v>
      </c>
      <c r="V503" s="161">
        <f t="shared" si="16"/>
        <v>19950000</v>
      </c>
      <c r="W503" s="162">
        <v>7350000</v>
      </c>
      <c r="X503" s="163">
        <v>44119</v>
      </c>
      <c r="Y503" s="163">
        <v>44130</v>
      </c>
      <c r="Z503" s="163">
        <v>44227</v>
      </c>
      <c r="AA503" s="145">
        <v>90</v>
      </c>
      <c r="AB503" s="145">
        <v>1</v>
      </c>
      <c r="AC503" s="145">
        <v>30</v>
      </c>
      <c r="AD503" s="164"/>
      <c r="AE503" s="165"/>
      <c r="AF503" s="163"/>
      <c r="AG503" s="157"/>
      <c r="AH503" s="146"/>
      <c r="AI503" s="146" t="s">
        <v>1471</v>
      </c>
      <c r="AJ503" s="146"/>
      <c r="AK503" s="146"/>
      <c r="AL503" s="166">
        <f t="shared" si="15"/>
        <v>0.36842105263157893</v>
      </c>
      <c r="AM503" s="177">
        <f>IF(SUMPRODUCT((A$14:A503=A503)*(B$14:B503=B503)*(D$14:D503=D503))&gt;1,0,1)</f>
        <v>1</v>
      </c>
      <c r="AN503" s="178"/>
      <c r="AO503" s="178"/>
      <c r="AP503" s="178"/>
      <c r="AQ503" s="178"/>
      <c r="AR503" s="178"/>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c r="CV503" s="178"/>
      <c r="CW503" s="178"/>
      <c r="CX503" s="178"/>
      <c r="CY503" s="178"/>
      <c r="CZ503" s="178"/>
      <c r="DA503" s="178"/>
      <c r="DB503" s="178"/>
      <c r="DC503" s="178"/>
      <c r="DD503" s="178"/>
      <c r="DE503" s="178"/>
      <c r="DF503" s="178"/>
      <c r="DG503" s="178"/>
      <c r="DH503" s="178"/>
      <c r="DI503" s="178"/>
      <c r="DJ503" s="178"/>
      <c r="DK503" s="178"/>
      <c r="DL503" s="178"/>
      <c r="DM503" s="178"/>
      <c r="DN503" s="178"/>
      <c r="DO503" s="178"/>
      <c r="DP503" s="178"/>
      <c r="DQ503" s="178"/>
      <c r="DR503" s="178"/>
      <c r="DS503" s="178"/>
      <c r="DT503" s="178"/>
      <c r="DU503" s="178"/>
      <c r="DV503" s="178"/>
      <c r="DW503" s="178"/>
      <c r="DX503" s="178"/>
      <c r="DY503" s="178"/>
      <c r="DZ503" s="178"/>
      <c r="EA503" s="178"/>
      <c r="EB503" s="178"/>
      <c r="EC503" s="178"/>
      <c r="ED503" s="178"/>
      <c r="EE503" s="178"/>
      <c r="EF503" s="178"/>
      <c r="EG503" s="178"/>
      <c r="EH503" s="178"/>
      <c r="EI503" s="178"/>
      <c r="EJ503" s="178"/>
      <c r="EK503" s="178"/>
      <c r="EL503" s="178"/>
      <c r="EM503" s="178"/>
      <c r="EN503" s="178"/>
      <c r="EO503" s="178"/>
      <c r="EP503" s="178"/>
      <c r="EQ503" s="178"/>
      <c r="ER503" s="178"/>
      <c r="ES503" s="178"/>
      <c r="ET503" s="178"/>
      <c r="EU503" s="178"/>
      <c r="EV503" s="178"/>
      <c r="EW503" s="178"/>
      <c r="EX503" s="178"/>
      <c r="EY503" s="178"/>
      <c r="EZ503" s="178"/>
      <c r="FA503" s="178"/>
      <c r="FB503" s="178"/>
      <c r="FC503" s="178"/>
      <c r="FD503" s="178"/>
      <c r="FE503" s="178"/>
      <c r="FF503" s="178"/>
      <c r="FG503" s="178"/>
      <c r="FH503" s="178"/>
      <c r="FI503" s="178"/>
      <c r="FJ503" s="178"/>
      <c r="FK503" s="178"/>
      <c r="FL503" s="178"/>
      <c r="FM503" s="178"/>
      <c r="FN503" s="178"/>
      <c r="FO503" s="178"/>
      <c r="FP503" s="178"/>
      <c r="FQ503" s="178"/>
      <c r="FR503" s="178"/>
      <c r="FS503" s="178"/>
      <c r="FT503" s="178"/>
      <c r="FU503" s="178"/>
      <c r="FV503" s="178"/>
    </row>
    <row r="504" spans="1:178" ht="45" customHeight="1" x14ac:dyDescent="0.25">
      <c r="A504" s="146" t="s">
        <v>1211</v>
      </c>
      <c r="B504" s="145">
        <v>2020</v>
      </c>
      <c r="C504" s="144" t="s">
        <v>345</v>
      </c>
      <c r="D504" s="148" t="s">
        <v>1735</v>
      </c>
      <c r="E504" s="150" t="s">
        <v>137</v>
      </c>
      <c r="F504" s="148" t="s">
        <v>32</v>
      </c>
      <c r="G504" s="149" t="s">
        <v>158</v>
      </c>
      <c r="H504" s="150" t="s">
        <v>1299</v>
      </c>
      <c r="I504" s="151" t="s">
        <v>132</v>
      </c>
      <c r="J504" s="152" t="s">
        <v>352</v>
      </c>
      <c r="K504" s="153">
        <v>45</v>
      </c>
      <c r="L504" s="154" t="str">
        <f>IF(ISERROR(VLOOKUP(K504,Eje_Pilar_Prop!$C$2:$E$104,2,FALSE))," ",VLOOKUP(K504,Eje_Pilar_Prop!$C$2:$E$104,2,FALSE))</f>
        <v>Gobernanza e influencia local, regional e internacional</v>
      </c>
      <c r="M504" s="154" t="str">
        <f>IF(ISERROR(VLOOKUP(K504,Eje_Pilar_Prop!$C$2:$E$104,3,FALSE))," ",VLOOKUP(K504,Eje_Pilar_Prop!$C$2:$E$104,3,FALSE))</f>
        <v>Eje Transversal 4 Gobierno Legitimo, Fortalecimiento Local y Eficiencia</v>
      </c>
      <c r="N504" s="155" t="s">
        <v>874</v>
      </c>
      <c r="O504" s="164">
        <v>1020753504</v>
      </c>
      <c r="P504" s="150" t="s">
        <v>1109</v>
      </c>
      <c r="Q504" s="157">
        <v>18900000</v>
      </c>
      <c r="R504" s="158"/>
      <c r="S504" s="159"/>
      <c r="T504" s="160">
        <v>1</v>
      </c>
      <c r="U504" s="157">
        <v>1050000</v>
      </c>
      <c r="V504" s="161">
        <f t="shared" si="16"/>
        <v>19950000</v>
      </c>
      <c r="W504" s="162">
        <v>7350000</v>
      </c>
      <c r="X504" s="163">
        <v>44119</v>
      </c>
      <c r="Y504" s="163">
        <v>44130</v>
      </c>
      <c r="Z504" s="163">
        <v>44227</v>
      </c>
      <c r="AA504" s="145">
        <v>90</v>
      </c>
      <c r="AB504" s="145">
        <v>1</v>
      </c>
      <c r="AC504" s="145">
        <v>30</v>
      </c>
      <c r="AD504" s="164"/>
      <c r="AE504" s="165"/>
      <c r="AF504" s="163"/>
      <c r="AG504" s="157"/>
      <c r="AH504" s="146"/>
      <c r="AI504" s="146" t="s">
        <v>1471</v>
      </c>
      <c r="AJ504" s="146"/>
      <c r="AK504" s="146"/>
      <c r="AL504" s="166">
        <f t="shared" si="15"/>
        <v>0.36842105263157893</v>
      </c>
      <c r="AM504" s="177">
        <f>IF(SUMPRODUCT((A$14:A504=A504)*(B$14:B504=B504)*(D$14:D504=D504))&gt;1,0,1)</f>
        <v>1</v>
      </c>
      <c r="AN504" s="178"/>
      <c r="AO504" s="178"/>
      <c r="AP504" s="178"/>
      <c r="AQ504" s="178"/>
      <c r="AR504" s="178"/>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c r="CV504" s="178"/>
      <c r="CW504" s="178"/>
      <c r="CX504" s="178"/>
      <c r="CY504" s="178"/>
      <c r="CZ504" s="178"/>
      <c r="DA504" s="178"/>
      <c r="DB504" s="178"/>
      <c r="DC504" s="178"/>
      <c r="DD504" s="178"/>
      <c r="DE504" s="178"/>
      <c r="DF504" s="178"/>
      <c r="DG504" s="178"/>
      <c r="DH504" s="178"/>
      <c r="DI504" s="178"/>
      <c r="DJ504" s="178"/>
      <c r="DK504" s="178"/>
      <c r="DL504" s="178"/>
      <c r="DM504" s="178"/>
      <c r="DN504" s="178"/>
      <c r="DO504" s="178"/>
      <c r="DP504" s="178"/>
      <c r="DQ504" s="178"/>
      <c r="DR504" s="178"/>
      <c r="DS504" s="178"/>
      <c r="DT504" s="178"/>
      <c r="DU504" s="178"/>
      <c r="DV504" s="178"/>
      <c r="DW504" s="178"/>
      <c r="DX504" s="178"/>
      <c r="DY504" s="178"/>
      <c r="DZ504" s="178"/>
      <c r="EA504" s="178"/>
      <c r="EB504" s="178"/>
      <c r="EC504" s="178"/>
      <c r="ED504" s="178"/>
      <c r="EE504" s="178"/>
      <c r="EF504" s="178"/>
      <c r="EG504" s="178"/>
      <c r="EH504" s="178"/>
      <c r="EI504" s="178"/>
      <c r="EJ504" s="178"/>
      <c r="EK504" s="178"/>
      <c r="EL504" s="178"/>
      <c r="EM504" s="178"/>
      <c r="EN504" s="178"/>
      <c r="EO504" s="178"/>
      <c r="EP504" s="178"/>
      <c r="EQ504" s="178"/>
      <c r="ER504" s="178"/>
      <c r="ES504" s="178"/>
      <c r="ET504" s="178"/>
      <c r="EU504" s="178"/>
      <c r="EV504" s="178"/>
      <c r="EW504" s="178"/>
      <c r="EX504" s="178"/>
      <c r="EY504" s="178"/>
      <c r="EZ504" s="178"/>
      <c r="FA504" s="178"/>
      <c r="FB504" s="178"/>
      <c r="FC504" s="178"/>
      <c r="FD504" s="178"/>
      <c r="FE504" s="178"/>
      <c r="FF504" s="178"/>
      <c r="FG504" s="178"/>
      <c r="FH504" s="178"/>
      <c r="FI504" s="178"/>
      <c r="FJ504" s="178"/>
      <c r="FK504" s="178"/>
      <c r="FL504" s="178"/>
      <c r="FM504" s="178"/>
      <c r="FN504" s="178"/>
      <c r="FO504" s="178"/>
      <c r="FP504" s="178"/>
      <c r="FQ504" s="178"/>
      <c r="FR504" s="178"/>
      <c r="FS504" s="178"/>
      <c r="FT504" s="178"/>
      <c r="FU504" s="178"/>
      <c r="FV504" s="178"/>
    </row>
    <row r="505" spans="1:178" ht="45" customHeight="1" x14ac:dyDescent="0.25">
      <c r="A505" s="146" t="s">
        <v>1212</v>
      </c>
      <c r="B505" s="145">
        <v>2020</v>
      </c>
      <c r="C505" s="144" t="s">
        <v>345</v>
      </c>
      <c r="D505" s="148" t="s">
        <v>1709</v>
      </c>
      <c r="E505" s="150" t="s">
        <v>137</v>
      </c>
      <c r="F505" s="148" t="s">
        <v>32</v>
      </c>
      <c r="G505" s="149" t="s">
        <v>158</v>
      </c>
      <c r="H505" s="150" t="s">
        <v>1300</v>
      </c>
      <c r="I505" s="151" t="s">
        <v>132</v>
      </c>
      <c r="J505" s="152" t="s">
        <v>352</v>
      </c>
      <c r="K505" s="153">
        <v>45</v>
      </c>
      <c r="L505" s="154" t="str">
        <f>IF(ISERROR(VLOOKUP(K505,Eje_Pilar_Prop!$C$2:$E$104,2,FALSE))," ",VLOOKUP(K505,Eje_Pilar_Prop!$C$2:$E$104,2,FALSE))</f>
        <v>Gobernanza e influencia local, regional e internacional</v>
      </c>
      <c r="M505" s="154" t="str">
        <f>IF(ISERROR(VLOOKUP(K505,Eje_Pilar_Prop!$C$2:$E$104,3,FALSE))," ",VLOOKUP(K505,Eje_Pilar_Prop!$C$2:$E$104,3,FALSE))</f>
        <v>Eje Transversal 4 Gobierno Legitimo, Fortalecimiento Local y Eficiencia</v>
      </c>
      <c r="N505" s="155" t="s">
        <v>874</v>
      </c>
      <c r="O505" s="164">
        <v>1013626675</v>
      </c>
      <c r="P505" s="150" t="s">
        <v>1108</v>
      </c>
      <c r="Q505" s="157">
        <v>22050000</v>
      </c>
      <c r="R505" s="158"/>
      <c r="S505" s="159">
        <v>-9870000</v>
      </c>
      <c r="T505" s="160"/>
      <c r="U505" s="157"/>
      <c r="V505" s="161">
        <f t="shared" si="16"/>
        <v>12180000</v>
      </c>
      <c r="W505" s="162">
        <v>5880000</v>
      </c>
      <c r="X505" s="163">
        <v>44119</v>
      </c>
      <c r="Y505" s="163">
        <v>44138</v>
      </c>
      <c r="Z505" s="163">
        <v>44196</v>
      </c>
      <c r="AA505" s="145">
        <v>105</v>
      </c>
      <c r="AB505" s="145"/>
      <c r="AC505" s="145"/>
      <c r="AD505" s="164"/>
      <c r="AE505" s="165"/>
      <c r="AF505" s="163"/>
      <c r="AG505" s="157"/>
      <c r="AH505" s="146"/>
      <c r="AI505" s="146"/>
      <c r="AJ505" s="146" t="s">
        <v>1471</v>
      </c>
      <c r="AK505" s="146"/>
      <c r="AL505" s="166">
        <f t="shared" si="15"/>
        <v>0.48275862068965519</v>
      </c>
      <c r="AM505" s="177">
        <f>IF(SUMPRODUCT((A$14:A505=A505)*(B$14:B505=B505)*(D$14:D505=D505))&gt;1,0,1)</f>
        <v>1</v>
      </c>
      <c r="AN505" s="178"/>
      <c r="AO505" s="178"/>
      <c r="AP505" s="178"/>
      <c r="AQ505" s="178"/>
      <c r="AR505" s="178"/>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c r="CV505" s="178"/>
      <c r="CW505" s="178"/>
      <c r="CX505" s="178"/>
      <c r="CY505" s="178"/>
      <c r="CZ505" s="178"/>
      <c r="DA505" s="178"/>
      <c r="DB505" s="178"/>
      <c r="DC505" s="178"/>
      <c r="DD505" s="178"/>
      <c r="DE505" s="178"/>
      <c r="DF505" s="178"/>
      <c r="DG505" s="178"/>
      <c r="DH505" s="178"/>
      <c r="DI505" s="178"/>
      <c r="DJ505" s="178"/>
      <c r="DK505" s="178"/>
      <c r="DL505" s="178"/>
      <c r="DM505" s="178"/>
      <c r="DN505" s="178"/>
      <c r="DO505" s="178"/>
      <c r="DP505" s="178"/>
      <c r="DQ505" s="178"/>
      <c r="DR505" s="178"/>
      <c r="DS505" s="178"/>
      <c r="DT505" s="178"/>
      <c r="DU505" s="178"/>
      <c r="DV505" s="178"/>
      <c r="DW505" s="178"/>
      <c r="DX505" s="178"/>
      <c r="DY505" s="178"/>
      <c r="DZ505" s="178"/>
      <c r="EA505" s="178"/>
      <c r="EB505" s="178"/>
      <c r="EC505" s="178"/>
      <c r="ED505" s="178"/>
      <c r="EE505" s="178"/>
      <c r="EF505" s="178"/>
      <c r="EG505" s="178"/>
      <c r="EH505" s="178"/>
      <c r="EI505" s="178"/>
      <c r="EJ505" s="178"/>
      <c r="EK505" s="178"/>
      <c r="EL505" s="178"/>
      <c r="EM505" s="178"/>
      <c r="EN505" s="178"/>
      <c r="EO505" s="178"/>
      <c r="EP505" s="178"/>
      <c r="EQ505" s="178"/>
      <c r="ER505" s="178"/>
      <c r="ES505" s="178"/>
      <c r="ET505" s="178"/>
      <c r="EU505" s="178"/>
      <c r="EV505" s="178"/>
      <c r="EW505" s="178"/>
      <c r="EX505" s="178"/>
      <c r="EY505" s="178"/>
      <c r="EZ505" s="178"/>
      <c r="FA505" s="178"/>
      <c r="FB505" s="178"/>
      <c r="FC505" s="178"/>
      <c r="FD505" s="178"/>
      <c r="FE505" s="178"/>
      <c r="FF505" s="178"/>
      <c r="FG505" s="178"/>
      <c r="FH505" s="178"/>
      <c r="FI505" s="178"/>
      <c r="FJ505" s="178"/>
      <c r="FK505" s="178"/>
      <c r="FL505" s="178"/>
      <c r="FM505" s="178"/>
      <c r="FN505" s="178"/>
      <c r="FO505" s="178"/>
      <c r="FP505" s="178"/>
      <c r="FQ505" s="178"/>
      <c r="FR505" s="178"/>
      <c r="FS505" s="178"/>
      <c r="FT505" s="178"/>
      <c r="FU505" s="178"/>
      <c r="FV505" s="178"/>
    </row>
    <row r="506" spans="1:178" ht="45" customHeight="1" x14ac:dyDescent="0.25">
      <c r="A506" s="146" t="s">
        <v>1213</v>
      </c>
      <c r="B506" s="145">
        <v>2020</v>
      </c>
      <c r="C506" s="144" t="s">
        <v>345</v>
      </c>
      <c r="D506" s="148" t="s">
        <v>1736</v>
      </c>
      <c r="E506" s="150" t="s">
        <v>137</v>
      </c>
      <c r="F506" s="148" t="s">
        <v>32</v>
      </c>
      <c r="G506" s="149" t="s">
        <v>158</v>
      </c>
      <c r="H506" s="150" t="s">
        <v>1301</v>
      </c>
      <c r="I506" s="151" t="s">
        <v>132</v>
      </c>
      <c r="J506" s="152" t="s">
        <v>352</v>
      </c>
      <c r="K506" s="153">
        <v>45</v>
      </c>
      <c r="L506" s="154" t="str">
        <f>IF(ISERROR(VLOOKUP(K506,Eje_Pilar_Prop!$C$2:$E$104,2,FALSE))," ",VLOOKUP(K506,Eje_Pilar_Prop!$C$2:$E$104,2,FALSE))</f>
        <v>Gobernanza e influencia local, regional e internacional</v>
      </c>
      <c r="M506" s="154" t="str">
        <f>IF(ISERROR(VLOOKUP(K506,Eje_Pilar_Prop!$C$2:$E$104,3,FALSE))," ",VLOOKUP(K506,Eje_Pilar_Prop!$C$2:$E$104,3,FALSE))</f>
        <v>Eje Transversal 4 Gobierno Legitimo, Fortalecimiento Local y Eficiencia</v>
      </c>
      <c r="N506" s="155" t="s">
        <v>874</v>
      </c>
      <c r="O506" s="164">
        <v>1015439516</v>
      </c>
      <c r="P506" s="150" t="s">
        <v>1113</v>
      </c>
      <c r="Q506" s="157">
        <v>16800000</v>
      </c>
      <c r="R506" s="158"/>
      <c r="S506" s="159"/>
      <c r="T506" s="160">
        <v>1</v>
      </c>
      <c r="U506" s="157">
        <v>3150000</v>
      </c>
      <c r="V506" s="161">
        <f t="shared" si="16"/>
        <v>19950000</v>
      </c>
      <c r="W506" s="162">
        <v>7350000</v>
      </c>
      <c r="X506" s="163">
        <v>44125</v>
      </c>
      <c r="Y506" s="163">
        <v>44130</v>
      </c>
      <c r="Z506" s="163">
        <v>44227</v>
      </c>
      <c r="AA506" s="145">
        <v>80</v>
      </c>
      <c r="AB506" s="145">
        <v>1</v>
      </c>
      <c r="AC506" s="145">
        <v>30</v>
      </c>
      <c r="AD506" s="164"/>
      <c r="AE506" s="165"/>
      <c r="AF506" s="163"/>
      <c r="AG506" s="157"/>
      <c r="AH506" s="146"/>
      <c r="AI506" s="146" t="s">
        <v>1471</v>
      </c>
      <c r="AJ506" s="146"/>
      <c r="AK506" s="146"/>
      <c r="AL506" s="166">
        <f t="shared" si="15"/>
        <v>0.36842105263157893</v>
      </c>
      <c r="AM506" s="177">
        <f>IF(SUMPRODUCT((A$14:A506=A506)*(B$14:B506=B506)*(D$14:D506=D506))&gt;1,0,1)</f>
        <v>1</v>
      </c>
      <c r="AN506" s="178"/>
      <c r="AO506" s="178"/>
      <c r="AP506" s="178"/>
      <c r="AQ506" s="178"/>
      <c r="AR506" s="178"/>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c r="CV506" s="178"/>
      <c r="CW506" s="178"/>
      <c r="CX506" s="178"/>
      <c r="CY506" s="178"/>
      <c r="CZ506" s="178"/>
      <c r="DA506" s="178"/>
      <c r="DB506" s="178"/>
      <c r="DC506" s="178"/>
      <c r="DD506" s="178"/>
      <c r="DE506" s="178"/>
      <c r="DF506" s="178"/>
      <c r="DG506" s="178"/>
      <c r="DH506" s="178"/>
      <c r="DI506" s="178"/>
      <c r="DJ506" s="178"/>
      <c r="DK506" s="178"/>
      <c r="DL506" s="178"/>
      <c r="DM506" s="178"/>
      <c r="DN506" s="178"/>
      <c r="DO506" s="178"/>
      <c r="DP506" s="178"/>
      <c r="DQ506" s="178"/>
      <c r="DR506" s="178"/>
      <c r="DS506" s="178"/>
      <c r="DT506" s="178"/>
      <c r="DU506" s="178"/>
      <c r="DV506" s="178"/>
      <c r="DW506" s="178"/>
      <c r="DX506" s="178"/>
      <c r="DY506" s="178"/>
      <c r="DZ506" s="178"/>
      <c r="EA506" s="178"/>
      <c r="EB506" s="178"/>
      <c r="EC506" s="178"/>
      <c r="ED506" s="178"/>
      <c r="EE506" s="178"/>
      <c r="EF506" s="178"/>
      <c r="EG506" s="178"/>
      <c r="EH506" s="178"/>
      <c r="EI506" s="178"/>
      <c r="EJ506" s="178"/>
      <c r="EK506" s="178"/>
      <c r="EL506" s="178"/>
      <c r="EM506" s="178"/>
      <c r="EN506" s="178"/>
      <c r="EO506" s="178"/>
      <c r="EP506" s="178"/>
      <c r="EQ506" s="178"/>
      <c r="ER506" s="178"/>
      <c r="ES506" s="178"/>
      <c r="ET506" s="178"/>
      <c r="EU506" s="178"/>
      <c r="EV506" s="178"/>
      <c r="EW506" s="178"/>
      <c r="EX506" s="178"/>
      <c r="EY506" s="178"/>
      <c r="EZ506" s="178"/>
      <c r="FA506" s="178"/>
      <c r="FB506" s="178"/>
      <c r="FC506" s="178"/>
      <c r="FD506" s="178"/>
      <c r="FE506" s="178"/>
      <c r="FF506" s="178"/>
      <c r="FG506" s="178"/>
      <c r="FH506" s="178"/>
      <c r="FI506" s="178"/>
      <c r="FJ506" s="178"/>
      <c r="FK506" s="178"/>
      <c r="FL506" s="178"/>
      <c r="FM506" s="178"/>
      <c r="FN506" s="178"/>
      <c r="FO506" s="178"/>
      <c r="FP506" s="178"/>
      <c r="FQ506" s="178"/>
      <c r="FR506" s="178"/>
      <c r="FS506" s="178"/>
      <c r="FT506" s="178"/>
      <c r="FU506" s="178"/>
      <c r="FV506" s="178"/>
    </row>
    <row r="507" spans="1:178" ht="45" customHeight="1" x14ac:dyDescent="0.25">
      <c r="A507" s="146" t="s">
        <v>1214</v>
      </c>
      <c r="B507" s="145">
        <v>2020</v>
      </c>
      <c r="C507" s="144" t="s">
        <v>345</v>
      </c>
      <c r="D507" s="148" t="s">
        <v>1727</v>
      </c>
      <c r="E507" s="150" t="s">
        <v>137</v>
      </c>
      <c r="F507" s="148" t="s">
        <v>32</v>
      </c>
      <c r="G507" s="149" t="s">
        <v>158</v>
      </c>
      <c r="H507" s="150" t="s">
        <v>1302</v>
      </c>
      <c r="I507" s="151" t="s">
        <v>132</v>
      </c>
      <c r="J507" s="152" t="s">
        <v>352</v>
      </c>
      <c r="K507" s="153">
        <v>45</v>
      </c>
      <c r="L507" s="154" t="str">
        <f>IF(ISERROR(VLOOKUP(K507,Eje_Pilar_Prop!$C$2:$E$104,2,FALSE))," ",VLOOKUP(K507,Eje_Pilar_Prop!$C$2:$E$104,2,FALSE))</f>
        <v>Gobernanza e influencia local, regional e internacional</v>
      </c>
      <c r="M507" s="154" t="str">
        <f>IF(ISERROR(VLOOKUP(K507,Eje_Pilar_Prop!$C$2:$E$104,3,FALSE))," ",VLOOKUP(K507,Eje_Pilar_Prop!$C$2:$E$104,3,FALSE))</f>
        <v>Eje Transversal 4 Gobierno Legitimo, Fortalecimiento Local y Eficiencia</v>
      </c>
      <c r="N507" s="155" t="s">
        <v>874</v>
      </c>
      <c r="O507" s="164">
        <v>79573265</v>
      </c>
      <c r="P507" s="150" t="s">
        <v>1094</v>
      </c>
      <c r="Q507" s="157">
        <v>5250000</v>
      </c>
      <c r="R507" s="158"/>
      <c r="S507" s="159">
        <v>-1575000</v>
      </c>
      <c r="T507" s="160"/>
      <c r="U507" s="157"/>
      <c r="V507" s="161">
        <f t="shared" si="16"/>
        <v>3675000</v>
      </c>
      <c r="W507" s="162">
        <v>1925000</v>
      </c>
      <c r="X507" s="163">
        <v>44126</v>
      </c>
      <c r="Y507" s="163">
        <v>44132</v>
      </c>
      <c r="Z507" s="163">
        <v>44196</v>
      </c>
      <c r="AA507" s="145">
        <v>120</v>
      </c>
      <c r="AB507" s="145"/>
      <c r="AC507" s="145"/>
      <c r="AD507" s="164"/>
      <c r="AE507" s="165"/>
      <c r="AF507" s="163"/>
      <c r="AG507" s="157"/>
      <c r="AH507" s="146"/>
      <c r="AI507" s="146"/>
      <c r="AJ507" s="146" t="s">
        <v>1471</v>
      </c>
      <c r="AK507" s="146"/>
      <c r="AL507" s="166">
        <f t="shared" si="15"/>
        <v>0.52380952380952384</v>
      </c>
      <c r="AM507" s="177">
        <f>IF(SUMPRODUCT((A$14:A507=A507)*(B$14:B507=B507)*(D$14:D507=D507))&gt;1,0,1)</f>
        <v>1</v>
      </c>
      <c r="AN507" s="178"/>
      <c r="AO507" s="178"/>
      <c r="AP507" s="178"/>
      <c r="AQ507" s="178"/>
      <c r="AR507" s="178"/>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c r="CV507" s="178"/>
      <c r="CW507" s="178"/>
      <c r="CX507" s="178"/>
      <c r="CY507" s="178"/>
      <c r="CZ507" s="178"/>
      <c r="DA507" s="178"/>
      <c r="DB507" s="178"/>
      <c r="DC507" s="178"/>
      <c r="DD507" s="178"/>
      <c r="DE507" s="178"/>
      <c r="DF507" s="178"/>
      <c r="DG507" s="178"/>
      <c r="DH507" s="178"/>
      <c r="DI507" s="178"/>
      <c r="DJ507" s="178"/>
      <c r="DK507" s="178"/>
      <c r="DL507" s="178"/>
      <c r="DM507" s="178"/>
      <c r="DN507" s="178"/>
      <c r="DO507" s="178"/>
      <c r="DP507" s="178"/>
      <c r="DQ507" s="178"/>
      <c r="DR507" s="178"/>
      <c r="DS507" s="178"/>
      <c r="DT507" s="178"/>
      <c r="DU507" s="178"/>
      <c r="DV507" s="178"/>
      <c r="DW507" s="178"/>
      <c r="DX507" s="178"/>
      <c r="DY507" s="178"/>
      <c r="DZ507" s="178"/>
      <c r="EA507" s="178"/>
      <c r="EB507" s="178"/>
      <c r="EC507" s="178"/>
      <c r="ED507" s="178"/>
      <c r="EE507" s="178"/>
      <c r="EF507" s="178"/>
      <c r="EG507" s="178"/>
      <c r="EH507" s="178"/>
      <c r="EI507" s="178"/>
      <c r="EJ507" s="178"/>
      <c r="EK507" s="178"/>
      <c r="EL507" s="178"/>
      <c r="EM507" s="178"/>
      <c r="EN507" s="178"/>
      <c r="EO507" s="178"/>
      <c r="EP507" s="178"/>
      <c r="EQ507" s="178"/>
      <c r="ER507" s="178"/>
      <c r="ES507" s="178"/>
      <c r="ET507" s="178"/>
      <c r="EU507" s="178"/>
      <c r="EV507" s="178"/>
      <c r="EW507" s="178"/>
      <c r="EX507" s="178"/>
      <c r="EY507" s="178"/>
      <c r="EZ507" s="178"/>
      <c r="FA507" s="178"/>
      <c r="FB507" s="178"/>
      <c r="FC507" s="178"/>
      <c r="FD507" s="178"/>
      <c r="FE507" s="178"/>
      <c r="FF507" s="178"/>
      <c r="FG507" s="178"/>
      <c r="FH507" s="178"/>
      <c r="FI507" s="178"/>
      <c r="FJ507" s="178"/>
      <c r="FK507" s="178"/>
      <c r="FL507" s="178"/>
      <c r="FM507" s="178"/>
      <c r="FN507" s="178"/>
      <c r="FO507" s="178"/>
      <c r="FP507" s="178"/>
      <c r="FQ507" s="178"/>
      <c r="FR507" s="178"/>
      <c r="FS507" s="178"/>
      <c r="FT507" s="178"/>
      <c r="FU507" s="178"/>
      <c r="FV507" s="178"/>
    </row>
    <row r="508" spans="1:178" ht="45" customHeight="1" x14ac:dyDescent="0.25">
      <c r="A508" s="146" t="s">
        <v>1215</v>
      </c>
      <c r="B508" s="145">
        <v>2020</v>
      </c>
      <c r="C508" s="144" t="s">
        <v>345</v>
      </c>
      <c r="D508" s="148" t="s">
        <v>1727</v>
      </c>
      <c r="E508" s="150" t="s">
        <v>137</v>
      </c>
      <c r="F508" s="148" t="s">
        <v>32</v>
      </c>
      <c r="G508" s="149" t="s">
        <v>158</v>
      </c>
      <c r="H508" s="150" t="s">
        <v>1303</v>
      </c>
      <c r="I508" s="151" t="s">
        <v>132</v>
      </c>
      <c r="J508" s="152" t="s">
        <v>352</v>
      </c>
      <c r="K508" s="153">
        <v>45</v>
      </c>
      <c r="L508" s="154" t="str">
        <f>IF(ISERROR(VLOOKUP(K508,Eje_Pilar_Prop!$C$2:$E$104,2,FALSE))," ",VLOOKUP(K508,Eje_Pilar_Prop!$C$2:$E$104,2,FALSE))</f>
        <v>Gobernanza e influencia local, regional e internacional</v>
      </c>
      <c r="M508" s="154" t="str">
        <f>IF(ISERROR(VLOOKUP(K508,Eje_Pilar_Prop!$C$2:$E$104,3,FALSE))," ",VLOOKUP(K508,Eje_Pilar_Prop!$C$2:$E$104,3,FALSE))</f>
        <v>Eje Transversal 4 Gobierno Legitimo, Fortalecimiento Local y Eficiencia</v>
      </c>
      <c r="N508" s="155" t="s">
        <v>874</v>
      </c>
      <c r="O508" s="164">
        <v>1019024570</v>
      </c>
      <c r="P508" s="150" t="s">
        <v>1095</v>
      </c>
      <c r="Q508" s="157">
        <v>5250000</v>
      </c>
      <c r="R508" s="158"/>
      <c r="S508" s="159">
        <v>-1575000</v>
      </c>
      <c r="T508" s="160"/>
      <c r="U508" s="157"/>
      <c r="V508" s="161">
        <f t="shared" si="16"/>
        <v>3675000</v>
      </c>
      <c r="W508" s="162">
        <v>1925000</v>
      </c>
      <c r="X508" s="163">
        <v>44126</v>
      </c>
      <c r="Y508" s="163">
        <v>44132</v>
      </c>
      <c r="Z508" s="163">
        <v>44196</v>
      </c>
      <c r="AA508" s="145">
        <v>120</v>
      </c>
      <c r="AB508" s="145"/>
      <c r="AC508" s="145"/>
      <c r="AD508" s="164"/>
      <c r="AE508" s="165"/>
      <c r="AF508" s="163"/>
      <c r="AG508" s="157"/>
      <c r="AH508" s="146"/>
      <c r="AI508" s="146"/>
      <c r="AJ508" s="146" t="s">
        <v>1471</v>
      </c>
      <c r="AK508" s="146"/>
      <c r="AL508" s="166">
        <f t="shared" si="15"/>
        <v>0.52380952380952384</v>
      </c>
      <c r="AM508" s="177">
        <f>IF(SUMPRODUCT((A$14:A508=A508)*(B$14:B508=B508)*(D$14:D508=D508))&gt;1,0,1)</f>
        <v>1</v>
      </c>
      <c r="AN508" s="178"/>
      <c r="AO508" s="178"/>
      <c r="AP508" s="178"/>
      <c r="AQ508" s="178"/>
      <c r="AR508" s="178"/>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c r="CV508" s="178"/>
      <c r="CW508" s="178"/>
      <c r="CX508" s="178"/>
      <c r="CY508" s="178"/>
      <c r="CZ508" s="178"/>
      <c r="DA508" s="178"/>
      <c r="DB508" s="178"/>
      <c r="DC508" s="178"/>
      <c r="DD508" s="178"/>
      <c r="DE508" s="178"/>
      <c r="DF508" s="178"/>
      <c r="DG508" s="178"/>
      <c r="DH508" s="178"/>
      <c r="DI508" s="178"/>
      <c r="DJ508" s="178"/>
      <c r="DK508" s="178"/>
      <c r="DL508" s="178"/>
      <c r="DM508" s="178"/>
      <c r="DN508" s="178"/>
      <c r="DO508" s="178"/>
      <c r="DP508" s="178"/>
      <c r="DQ508" s="178"/>
      <c r="DR508" s="178"/>
      <c r="DS508" s="178"/>
      <c r="DT508" s="178"/>
      <c r="DU508" s="178"/>
      <c r="DV508" s="178"/>
      <c r="DW508" s="178"/>
      <c r="DX508" s="178"/>
      <c r="DY508" s="178"/>
      <c r="DZ508" s="178"/>
      <c r="EA508" s="178"/>
      <c r="EB508" s="178"/>
      <c r="EC508" s="178"/>
      <c r="ED508" s="178"/>
      <c r="EE508" s="178"/>
      <c r="EF508" s="178"/>
      <c r="EG508" s="178"/>
      <c r="EH508" s="178"/>
      <c r="EI508" s="178"/>
      <c r="EJ508" s="178"/>
      <c r="EK508" s="178"/>
      <c r="EL508" s="178"/>
      <c r="EM508" s="178"/>
      <c r="EN508" s="178"/>
      <c r="EO508" s="178"/>
      <c r="EP508" s="178"/>
      <c r="EQ508" s="178"/>
      <c r="ER508" s="178"/>
      <c r="ES508" s="178"/>
      <c r="ET508" s="178"/>
      <c r="EU508" s="178"/>
      <c r="EV508" s="178"/>
      <c r="EW508" s="178"/>
      <c r="EX508" s="178"/>
      <c r="EY508" s="178"/>
      <c r="EZ508" s="178"/>
      <c r="FA508" s="178"/>
      <c r="FB508" s="178"/>
      <c r="FC508" s="178"/>
      <c r="FD508" s="178"/>
      <c r="FE508" s="178"/>
      <c r="FF508" s="178"/>
      <c r="FG508" s="178"/>
      <c r="FH508" s="178"/>
      <c r="FI508" s="178"/>
      <c r="FJ508" s="178"/>
      <c r="FK508" s="178"/>
      <c r="FL508" s="178"/>
      <c r="FM508" s="178"/>
      <c r="FN508" s="178"/>
      <c r="FO508" s="178"/>
      <c r="FP508" s="178"/>
      <c r="FQ508" s="178"/>
      <c r="FR508" s="178"/>
      <c r="FS508" s="178"/>
      <c r="FT508" s="178"/>
      <c r="FU508" s="178"/>
      <c r="FV508" s="178"/>
    </row>
    <row r="509" spans="1:178" ht="45" customHeight="1" x14ac:dyDescent="0.25">
      <c r="A509" s="146" t="s">
        <v>1216</v>
      </c>
      <c r="B509" s="145">
        <v>2020</v>
      </c>
      <c r="C509" s="144" t="s">
        <v>345</v>
      </c>
      <c r="D509" s="148" t="s">
        <v>1737</v>
      </c>
      <c r="E509" s="150" t="s">
        <v>137</v>
      </c>
      <c r="F509" s="148" t="s">
        <v>32</v>
      </c>
      <c r="G509" s="149" t="s">
        <v>158</v>
      </c>
      <c r="H509" s="150" t="s">
        <v>1304</v>
      </c>
      <c r="I509" s="151" t="s">
        <v>132</v>
      </c>
      <c r="J509" s="152" t="s">
        <v>352</v>
      </c>
      <c r="K509" s="153">
        <v>45</v>
      </c>
      <c r="L509" s="154" t="str">
        <f>IF(ISERROR(VLOOKUP(K509,Eje_Pilar_Prop!$C$2:$E$104,2,FALSE))," ",VLOOKUP(K509,Eje_Pilar_Prop!$C$2:$E$104,2,FALSE))</f>
        <v>Gobernanza e influencia local, regional e internacional</v>
      </c>
      <c r="M509" s="154" t="str">
        <f>IF(ISERROR(VLOOKUP(K509,Eje_Pilar_Prop!$C$2:$E$104,3,FALSE))," ",VLOOKUP(K509,Eje_Pilar_Prop!$C$2:$E$104,3,FALSE))</f>
        <v>Eje Transversal 4 Gobierno Legitimo, Fortalecimiento Local y Eficiencia</v>
      </c>
      <c r="N509" s="155" t="s">
        <v>874</v>
      </c>
      <c r="O509" s="164">
        <v>1018415363</v>
      </c>
      <c r="P509" s="150" t="s">
        <v>1390</v>
      </c>
      <c r="Q509" s="157">
        <v>15750000</v>
      </c>
      <c r="R509" s="158"/>
      <c r="S509" s="159"/>
      <c r="T509" s="160"/>
      <c r="U509" s="157"/>
      <c r="V509" s="161">
        <f t="shared" si="16"/>
        <v>15750000</v>
      </c>
      <c r="W509" s="162">
        <v>0</v>
      </c>
      <c r="X509" s="163">
        <v>44120</v>
      </c>
      <c r="Y509" s="163">
        <v>44130</v>
      </c>
      <c r="Z509" s="163">
        <v>44196</v>
      </c>
      <c r="AA509" s="145">
        <v>135</v>
      </c>
      <c r="AB509" s="145"/>
      <c r="AC509" s="145"/>
      <c r="AD509" s="164"/>
      <c r="AE509" s="165"/>
      <c r="AF509" s="163"/>
      <c r="AG509" s="157"/>
      <c r="AH509" s="146"/>
      <c r="AI509" s="146"/>
      <c r="AJ509" s="146" t="s">
        <v>1471</v>
      </c>
      <c r="AK509" s="146"/>
      <c r="AL509" s="166">
        <f t="shared" si="15"/>
        <v>0</v>
      </c>
      <c r="AM509" s="177">
        <f>IF(SUMPRODUCT((A$14:A509=A509)*(B$14:B509=B509)*(D$14:D509=D509))&gt;1,0,1)</f>
        <v>1</v>
      </c>
      <c r="AN509" s="178"/>
      <c r="AO509" s="178"/>
      <c r="AP509" s="178"/>
      <c r="AQ509" s="178"/>
      <c r="AR509" s="178"/>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c r="CV509" s="178"/>
      <c r="CW509" s="178"/>
      <c r="CX509" s="178"/>
      <c r="CY509" s="178"/>
      <c r="CZ509" s="178"/>
      <c r="DA509" s="178"/>
      <c r="DB509" s="178"/>
      <c r="DC509" s="178"/>
      <c r="DD509" s="178"/>
      <c r="DE509" s="178"/>
      <c r="DF509" s="178"/>
      <c r="DG509" s="178"/>
      <c r="DH509" s="178"/>
      <c r="DI509" s="178"/>
      <c r="DJ509" s="178"/>
      <c r="DK509" s="178"/>
      <c r="DL509" s="178"/>
      <c r="DM509" s="178"/>
      <c r="DN509" s="178"/>
      <c r="DO509" s="178"/>
      <c r="DP509" s="178"/>
      <c r="DQ509" s="178"/>
      <c r="DR509" s="178"/>
      <c r="DS509" s="178"/>
      <c r="DT509" s="178"/>
      <c r="DU509" s="178"/>
      <c r="DV509" s="178"/>
      <c r="DW509" s="178"/>
      <c r="DX509" s="178"/>
      <c r="DY509" s="178"/>
      <c r="DZ509" s="178"/>
      <c r="EA509" s="178"/>
      <c r="EB509" s="178"/>
      <c r="EC509" s="178"/>
      <c r="ED509" s="178"/>
      <c r="EE509" s="178"/>
      <c r="EF509" s="178"/>
      <c r="EG509" s="178"/>
      <c r="EH509" s="178"/>
      <c r="EI509" s="178"/>
      <c r="EJ509" s="178"/>
      <c r="EK509" s="178"/>
      <c r="EL509" s="178"/>
      <c r="EM509" s="178"/>
      <c r="EN509" s="178"/>
      <c r="EO509" s="178"/>
      <c r="EP509" s="178"/>
      <c r="EQ509" s="178"/>
      <c r="ER509" s="178"/>
      <c r="ES509" s="178"/>
      <c r="ET509" s="178"/>
      <c r="EU509" s="178"/>
      <c r="EV509" s="178"/>
      <c r="EW509" s="178"/>
      <c r="EX509" s="178"/>
      <c r="EY509" s="178"/>
      <c r="EZ509" s="178"/>
      <c r="FA509" s="178"/>
      <c r="FB509" s="178"/>
      <c r="FC509" s="178"/>
      <c r="FD509" s="178"/>
      <c r="FE509" s="178"/>
      <c r="FF509" s="178"/>
      <c r="FG509" s="178"/>
      <c r="FH509" s="178"/>
      <c r="FI509" s="178"/>
      <c r="FJ509" s="178"/>
      <c r="FK509" s="178"/>
      <c r="FL509" s="178"/>
      <c r="FM509" s="178"/>
      <c r="FN509" s="178"/>
      <c r="FO509" s="178"/>
      <c r="FP509" s="178"/>
      <c r="FQ509" s="178"/>
      <c r="FR509" s="178"/>
      <c r="FS509" s="178"/>
      <c r="FT509" s="178"/>
      <c r="FU509" s="178"/>
      <c r="FV509" s="178"/>
    </row>
    <row r="510" spans="1:178" ht="45" customHeight="1" x14ac:dyDescent="0.25">
      <c r="A510" s="146" t="s">
        <v>1217</v>
      </c>
      <c r="B510" s="145">
        <v>2020</v>
      </c>
      <c r="C510" s="144" t="s">
        <v>345</v>
      </c>
      <c r="D510" s="148" t="s">
        <v>1738</v>
      </c>
      <c r="E510" s="150" t="s">
        <v>137</v>
      </c>
      <c r="F510" s="148" t="s">
        <v>32</v>
      </c>
      <c r="G510" s="149" t="s">
        <v>158</v>
      </c>
      <c r="H510" s="150" t="s">
        <v>1305</v>
      </c>
      <c r="I510" s="151" t="s">
        <v>132</v>
      </c>
      <c r="J510" s="152" t="s">
        <v>352</v>
      </c>
      <c r="K510" s="153">
        <v>45</v>
      </c>
      <c r="L510" s="154" t="str">
        <f>IF(ISERROR(VLOOKUP(K510,Eje_Pilar_Prop!$C$2:$E$104,2,FALSE))," ",VLOOKUP(K510,Eje_Pilar_Prop!$C$2:$E$104,2,FALSE))</f>
        <v>Gobernanza e influencia local, regional e internacional</v>
      </c>
      <c r="M510" s="154" t="str">
        <f>IF(ISERROR(VLOOKUP(K510,Eje_Pilar_Prop!$C$2:$E$104,3,FALSE))," ",VLOOKUP(K510,Eje_Pilar_Prop!$C$2:$E$104,3,FALSE))</f>
        <v>Eje Transversal 4 Gobierno Legitimo, Fortalecimiento Local y Eficiencia</v>
      </c>
      <c r="N510" s="155" t="s">
        <v>874</v>
      </c>
      <c r="O510" s="164">
        <v>52000039</v>
      </c>
      <c r="P510" s="150" t="s">
        <v>1110</v>
      </c>
      <c r="Q510" s="157">
        <v>22410000</v>
      </c>
      <c r="R510" s="158"/>
      <c r="S510" s="159">
        <v>-8466000</v>
      </c>
      <c r="T510" s="160"/>
      <c r="U510" s="157"/>
      <c r="V510" s="161">
        <f t="shared" si="16"/>
        <v>13944000</v>
      </c>
      <c r="W510" s="162">
        <v>6474000</v>
      </c>
      <c r="X510" s="163">
        <v>44125</v>
      </c>
      <c r="Y510" s="163">
        <v>44138</v>
      </c>
      <c r="Z510" s="163">
        <v>44196</v>
      </c>
      <c r="AA510" s="145">
        <v>90</v>
      </c>
      <c r="AB510" s="145"/>
      <c r="AC510" s="145"/>
      <c r="AD510" s="164"/>
      <c r="AE510" s="165"/>
      <c r="AF510" s="163"/>
      <c r="AG510" s="157"/>
      <c r="AH510" s="146"/>
      <c r="AI510" s="146"/>
      <c r="AJ510" s="146" t="s">
        <v>1471</v>
      </c>
      <c r="AK510" s="146"/>
      <c r="AL510" s="166">
        <f t="shared" si="15"/>
        <v>0.4642857142857143</v>
      </c>
      <c r="AM510" s="177">
        <f>IF(SUMPRODUCT((A$14:A510=A510)*(B$14:B510=B510)*(D$14:D510=D510))&gt;1,0,1)</f>
        <v>1</v>
      </c>
      <c r="AN510" s="178"/>
      <c r="AO510" s="178"/>
      <c r="AP510" s="178"/>
      <c r="AQ510" s="178"/>
      <c r="AR510" s="178"/>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c r="CV510" s="178"/>
      <c r="CW510" s="178"/>
      <c r="CX510" s="178"/>
      <c r="CY510" s="178"/>
      <c r="CZ510" s="178"/>
      <c r="DA510" s="178"/>
      <c r="DB510" s="178"/>
      <c r="DC510" s="178"/>
      <c r="DD510" s="178"/>
      <c r="DE510" s="178"/>
      <c r="DF510" s="178"/>
      <c r="DG510" s="178"/>
      <c r="DH510" s="178"/>
      <c r="DI510" s="178"/>
      <c r="DJ510" s="178"/>
      <c r="DK510" s="178"/>
      <c r="DL510" s="178"/>
      <c r="DM510" s="178"/>
      <c r="DN510" s="178"/>
      <c r="DO510" s="178"/>
      <c r="DP510" s="178"/>
      <c r="DQ510" s="178"/>
      <c r="DR510" s="178"/>
      <c r="DS510" s="178"/>
      <c r="DT510" s="178"/>
      <c r="DU510" s="178"/>
      <c r="DV510" s="178"/>
      <c r="DW510" s="178"/>
      <c r="DX510" s="178"/>
      <c r="DY510" s="178"/>
      <c r="DZ510" s="178"/>
      <c r="EA510" s="178"/>
      <c r="EB510" s="178"/>
      <c r="EC510" s="178"/>
      <c r="ED510" s="178"/>
      <c r="EE510" s="178"/>
      <c r="EF510" s="178"/>
      <c r="EG510" s="178"/>
      <c r="EH510" s="178"/>
      <c r="EI510" s="178"/>
      <c r="EJ510" s="178"/>
      <c r="EK510" s="178"/>
      <c r="EL510" s="178"/>
      <c r="EM510" s="178"/>
      <c r="EN510" s="178"/>
      <c r="EO510" s="178"/>
      <c r="EP510" s="178"/>
      <c r="EQ510" s="178"/>
      <c r="ER510" s="178"/>
      <c r="ES510" s="178"/>
      <c r="ET510" s="178"/>
      <c r="EU510" s="178"/>
      <c r="EV510" s="178"/>
      <c r="EW510" s="178"/>
      <c r="EX510" s="178"/>
      <c r="EY510" s="178"/>
      <c r="EZ510" s="178"/>
      <c r="FA510" s="178"/>
      <c r="FB510" s="178"/>
      <c r="FC510" s="178"/>
      <c r="FD510" s="178"/>
      <c r="FE510" s="178"/>
      <c r="FF510" s="178"/>
      <c r="FG510" s="178"/>
      <c r="FH510" s="178"/>
      <c r="FI510" s="178"/>
      <c r="FJ510" s="178"/>
      <c r="FK510" s="178"/>
      <c r="FL510" s="178"/>
      <c r="FM510" s="178"/>
      <c r="FN510" s="178"/>
      <c r="FO510" s="178"/>
      <c r="FP510" s="178"/>
      <c r="FQ510" s="178"/>
      <c r="FR510" s="178"/>
      <c r="FS510" s="178"/>
      <c r="FT510" s="178"/>
      <c r="FU510" s="178"/>
      <c r="FV510" s="178"/>
    </row>
    <row r="511" spans="1:178" ht="45" customHeight="1" x14ac:dyDescent="0.25">
      <c r="A511" s="146" t="s">
        <v>1218</v>
      </c>
      <c r="B511" s="145">
        <v>2020</v>
      </c>
      <c r="C511" s="144" t="s">
        <v>345</v>
      </c>
      <c r="D511" s="148" t="s">
        <v>1739</v>
      </c>
      <c r="E511" s="150" t="s">
        <v>137</v>
      </c>
      <c r="F511" s="148" t="s">
        <v>32</v>
      </c>
      <c r="G511" s="149" t="s">
        <v>158</v>
      </c>
      <c r="H511" s="150" t="s">
        <v>1306</v>
      </c>
      <c r="I511" s="151" t="s">
        <v>132</v>
      </c>
      <c r="J511" s="152" t="s">
        <v>352</v>
      </c>
      <c r="K511" s="153">
        <v>45</v>
      </c>
      <c r="L511" s="154" t="str">
        <f>IF(ISERROR(VLOOKUP(K511,Eje_Pilar_Prop!$C$2:$E$104,2,FALSE))," ",VLOOKUP(K511,Eje_Pilar_Prop!$C$2:$E$104,2,FALSE))</f>
        <v>Gobernanza e influencia local, regional e internacional</v>
      </c>
      <c r="M511" s="154" t="str">
        <f>IF(ISERROR(VLOOKUP(K511,Eje_Pilar_Prop!$C$2:$E$104,3,FALSE))," ",VLOOKUP(K511,Eje_Pilar_Prop!$C$2:$E$104,3,FALSE))</f>
        <v>Eje Transversal 4 Gobierno Legitimo, Fortalecimiento Local y Eficiencia</v>
      </c>
      <c r="N511" s="155" t="s">
        <v>874</v>
      </c>
      <c r="O511" s="164">
        <v>1022375414</v>
      </c>
      <c r="P511" s="150" t="s">
        <v>1391</v>
      </c>
      <c r="Q511" s="157">
        <v>12600000</v>
      </c>
      <c r="R511" s="158"/>
      <c r="S511" s="159"/>
      <c r="T511" s="160"/>
      <c r="U511" s="157"/>
      <c r="V511" s="161">
        <f t="shared" si="16"/>
        <v>12600000</v>
      </c>
      <c r="W511" s="162">
        <v>3920000</v>
      </c>
      <c r="X511" s="163">
        <v>44127</v>
      </c>
      <c r="Y511" s="163">
        <v>44138</v>
      </c>
      <c r="Z511" s="163">
        <v>44227</v>
      </c>
      <c r="AA511" s="145">
        <v>90</v>
      </c>
      <c r="AB511" s="145">
        <v>1</v>
      </c>
      <c r="AC511" s="145">
        <v>30</v>
      </c>
      <c r="AD511" s="164"/>
      <c r="AE511" s="165"/>
      <c r="AF511" s="163"/>
      <c r="AG511" s="157"/>
      <c r="AH511" s="146"/>
      <c r="AI511" s="146" t="s">
        <v>1471</v>
      </c>
      <c r="AJ511" s="146"/>
      <c r="AK511" s="146"/>
      <c r="AL511" s="166">
        <f t="shared" si="15"/>
        <v>0.31111111111111112</v>
      </c>
      <c r="AM511" s="177">
        <f>IF(SUMPRODUCT((A$14:A511=A511)*(B$14:B511=B511)*(D$14:D511=D511))&gt;1,0,1)</f>
        <v>1</v>
      </c>
      <c r="AN511" s="178"/>
      <c r="AO511" s="178"/>
      <c r="AP511" s="178"/>
      <c r="AQ511" s="178"/>
      <c r="AR511" s="178"/>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c r="CV511" s="178"/>
      <c r="CW511" s="178"/>
      <c r="CX511" s="178"/>
      <c r="CY511" s="178"/>
      <c r="CZ511" s="178"/>
      <c r="DA511" s="178"/>
      <c r="DB511" s="178"/>
      <c r="DC511" s="178"/>
      <c r="DD511" s="178"/>
      <c r="DE511" s="178"/>
      <c r="DF511" s="178"/>
      <c r="DG511" s="178"/>
      <c r="DH511" s="178"/>
      <c r="DI511" s="178"/>
      <c r="DJ511" s="178"/>
      <c r="DK511" s="178"/>
      <c r="DL511" s="178"/>
      <c r="DM511" s="178"/>
      <c r="DN511" s="178"/>
      <c r="DO511" s="178"/>
      <c r="DP511" s="178"/>
      <c r="DQ511" s="178"/>
      <c r="DR511" s="178"/>
      <c r="DS511" s="178"/>
      <c r="DT511" s="178"/>
      <c r="DU511" s="178"/>
      <c r="DV511" s="178"/>
      <c r="DW511" s="178"/>
      <c r="DX511" s="178"/>
      <c r="DY511" s="178"/>
      <c r="DZ511" s="178"/>
      <c r="EA511" s="178"/>
      <c r="EB511" s="178"/>
      <c r="EC511" s="178"/>
      <c r="ED511" s="178"/>
      <c r="EE511" s="178"/>
      <c r="EF511" s="178"/>
      <c r="EG511" s="178"/>
      <c r="EH511" s="178"/>
      <c r="EI511" s="178"/>
      <c r="EJ511" s="178"/>
      <c r="EK511" s="178"/>
      <c r="EL511" s="178"/>
      <c r="EM511" s="178"/>
      <c r="EN511" s="178"/>
      <c r="EO511" s="178"/>
      <c r="EP511" s="178"/>
      <c r="EQ511" s="178"/>
      <c r="ER511" s="178"/>
      <c r="ES511" s="178"/>
      <c r="ET511" s="178"/>
      <c r="EU511" s="178"/>
      <c r="EV511" s="178"/>
      <c r="EW511" s="178"/>
      <c r="EX511" s="178"/>
      <c r="EY511" s="178"/>
      <c r="EZ511" s="178"/>
      <c r="FA511" s="178"/>
      <c r="FB511" s="178"/>
      <c r="FC511" s="178"/>
      <c r="FD511" s="178"/>
      <c r="FE511" s="178"/>
      <c r="FF511" s="178"/>
      <c r="FG511" s="178"/>
      <c r="FH511" s="178"/>
      <c r="FI511" s="178"/>
      <c r="FJ511" s="178"/>
      <c r="FK511" s="178"/>
      <c r="FL511" s="178"/>
      <c r="FM511" s="178"/>
      <c r="FN511" s="178"/>
      <c r="FO511" s="178"/>
      <c r="FP511" s="178"/>
      <c r="FQ511" s="178"/>
      <c r="FR511" s="178"/>
      <c r="FS511" s="178"/>
      <c r="FT511" s="178"/>
      <c r="FU511" s="178"/>
      <c r="FV511" s="178"/>
    </row>
    <row r="512" spans="1:178" ht="45" customHeight="1" x14ac:dyDescent="0.25">
      <c r="A512" s="146" t="s">
        <v>1219</v>
      </c>
      <c r="B512" s="145">
        <v>2020</v>
      </c>
      <c r="C512" s="144" t="s">
        <v>345</v>
      </c>
      <c r="D512" s="148" t="s">
        <v>1739</v>
      </c>
      <c r="E512" s="150" t="s">
        <v>137</v>
      </c>
      <c r="F512" s="148" t="s">
        <v>32</v>
      </c>
      <c r="G512" s="149" t="s">
        <v>158</v>
      </c>
      <c r="H512" s="150" t="s">
        <v>1307</v>
      </c>
      <c r="I512" s="151" t="s">
        <v>132</v>
      </c>
      <c r="J512" s="152" t="s">
        <v>352</v>
      </c>
      <c r="K512" s="153">
        <v>45</v>
      </c>
      <c r="L512" s="154" t="str">
        <f>IF(ISERROR(VLOOKUP(K512,Eje_Pilar_Prop!$C$2:$E$104,2,FALSE))," ",VLOOKUP(K512,Eje_Pilar_Prop!$C$2:$E$104,2,FALSE))</f>
        <v>Gobernanza e influencia local, regional e internacional</v>
      </c>
      <c r="M512" s="154" t="str">
        <f>IF(ISERROR(VLOOKUP(K512,Eje_Pilar_Prop!$C$2:$E$104,3,FALSE))," ",VLOOKUP(K512,Eje_Pilar_Prop!$C$2:$E$104,3,FALSE))</f>
        <v>Eje Transversal 4 Gobierno Legitimo, Fortalecimiento Local y Eficiencia</v>
      </c>
      <c r="N512" s="155" t="s">
        <v>874</v>
      </c>
      <c r="O512" s="164">
        <v>1085330523</v>
      </c>
      <c r="P512" s="150" t="s">
        <v>1392</v>
      </c>
      <c r="Q512" s="157">
        <v>12600000</v>
      </c>
      <c r="R512" s="158"/>
      <c r="S512" s="159">
        <v>-3920000</v>
      </c>
      <c r="T512" s="160"/>
      <c r="U512" s="157"/>
      <c r="V512" s="161">
        <f t="shared" si="16"/>
        <v>8680000</v>
      </c>
      <c r="W512" s="162">
        <v>4480000</v>
      </c>
      <c r="X512" s="163">
        <v>44127</v>
      </c>
      <c r="Y512" s="163">
        <v>44133</v>
      </c>
      <c r="Z512" s="163">
        <v>44196</v>
      </c>
      <c r="AA512" s="145">
        <v>90</v>
      </c>
      <c r="AB512" s="145"/>
      <c r="AC512" s="145"/>
      <c r="AD512" s="164"/>
      <c r="AE512" s="165"/>
      <c r="AF512" s="163"/>
      <c r="AG512" s="157"/>
      <c r="AH512" s="146"/>
      <c r="AI512" s="146"/>
      <c r="AJ512" s="146" t="s">
        <v>1471</v>
      </c>
      <c r="AK512" s="146"/>
      <c r="AL512" s="166">
        <f t="shared" si="15"/>
        <v>0.5161290322580645</v>
      </c>
      <c r="AM512" s="177">
        <f>IF(SUMPRODUCT((A$14:A512=A512)*(B$14:B512=B512)*(D$14:D512=D512))&gt;1,0,1)</f>
        <v>1</v>
      </c>
      <c r="AN512" s="178"/>
      <c r="AO512" s="178"/>
      <c r="AP512" s="178"/>
      <c r="AQ512" s="178"/>
      <c r="AR512" s="178"/>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c r="CV512" s="178"/>
      <c r="CW512" s="178"/>
      <c r="CX512" s="178"/>
      <c r="CY512" s="178"/>
      <c r="CZ512" s="178"/>
      <c r="DA512" s="178"/>
      <c r="DB512" s="178"/>
      <c r="DC512" s="178"/>
      <c r="DD512" s="178"/>
      <c r="DE512" s="178"/>
      <c r="DF512" s="178"/>
      <c r="DG512" s="178"/>
      <c r="DH512" s="178"/>
      <c r="DI512" s="178"/>
      <c r="DJ512" s="178"/>
      <c r="DK512" s="178"/>
      <c r="DL512" s="178"/>
      <c r="DM512" s="178"/>
      <c r="DN512" s="178"/>
      <c r="DO512" s="178"/>
      <c r="DP512" s="178"/>
      <c r="DQ512" s="178"/>
      <c r="DR512" s="178"/>
      <c r="DS512" s="178"/>
      <c r="DT512" s="178"/>
      <c r="DU512" s="178"/>
      <c r="DV512" s="178"/>
      <c r="DW512" s="178"/>
      <c r="DX512" s="178"/>
      <c r="DY512" s="178"/>
      <c r="DZ512" s="178"/>
      <c r="EA512" s="178"/>
      <c r="EB512" s="178"/>
      <c r="EC512" s="178"/>
      <c r="ED512" s="178"/>
      <c r="EE512" s="178"/>
      <c r="EF512" s="178"/>
      <c r="EG512" s="178"/>
      <c r="EH512" s="178"/>
      <c r="EI512" s="178"/>
      <c r="EJ512" s="178"/>
      <c r="EK512" s="178"/>
      <c r="EL512" s="178"/>
      <c r="EM512" s="178"/>
      <c r="EN512" s="178"/>
      <c r="EO512" s="178"/>
      <c r="EP512" s="178"/>
      <c r="EQ512" s="178"/>
      <c r="ER512" s="178"/>
      <c r="ES512" s="178"/>
      <c r="ET512" s="178"/>
      <c r="EU512" s="178"/>
      <c r="EV512" s="178"/>
      <c r="EW512" s="178"/>
      <c r="EX512" s="178"/>
      <c r="EY512" s="178"/>
      <c r="EZ512" s="178"/>
      <c r="FA512" s="178"/>
      <c r="FB512" s="178"/>
      <c r="FC512" s="178"/>
      <c r="FD512" s="178"/>
      <c r="FE512" s="178"/>
      <c r="FF512" s="178"/>
      <c r="FG512" s="178"/>
      <c r="FH512" s="178"/>
      <c r="FI512" s="178"/>
      <c r="FJ512" s="178"/>
      <c r="FK512" s="178"/>
      <c r="FL512" s="178"/>
      <c r="FM512" s="178"/>
      <c r="FN512" s="178"/>
      <c r="FO512" s="178"/>
      <c r="FP512" s="178"/>
      <c r="FQ512" s="178"/>
      <c r="FR512" s="178"/>
      <c r="FS512" s="178"/>
      <c r="FT512" s="178"/>
      <c r="FU512" s="178"/>
      <c r="FV512" s="178"/>
    </row>
    <row r="513" spans="1:178" ht="45" customHeight="1" x14ac:dyDescent="0.25">
      <c r="A513" s="146" t="s">
        <v>1220</v>
      </c>
      <c r="B513" s="145">
        <v>2020</v>
      </c>
      <c r="C513" s="144" t="s">
        <v>345</v>
      </c>
      <c r="D513" s="148" t="s">
        <v>1739</v>
      </c>
      <c r="E513" s="150" t="s">
        <v>137</v>
      </c>
      <c r="F513" s="148" t="s">
        <v>32</v>
      </c>
      <c r="G513" s="149" t="s">
        <v>158</v>
      </c>
      <c r="H513" s="150" t="s">
        <v>1308</v>
      </c>
      <c r="I513" s="151" t="s">
        <v>132</v>
      </c>
      <c r="J513" s="152" t="s">
        <v>352</v>
      </c>
      <c r="K513" s="153">
        <v>45</v>
      </c>
      <c r="L513" s="154" t="str">
        <f>IF(ISERROR(VLOOKUP(K513,Eje_Pilar_Prop!$C$2:$E$104,2,FALSE))," ",VLOOKUP(K513,Eje_Pilar_Prop!$C$2:$E$104,2,FALSE))</f>
        <v>Gobernanza e influencia local, regional e internacional</v>
      </c>
      <c r="M513" s="154" t="str">
        <f>IF(ISERROR(VLOOKUP(K513,Eje_Pilar_Prop!$C$2:$E$104,3,FALSE))," ",VLOOKUP(K513,Eje_Pilar_Prop!$C$2:$E$104,3,FALSE))</f>
        <v>Eje Transversal 4 Gobierno Legitimo, Fortalecimiento Local y Eficiencia</v>
      </c>
      <c r="N513" s="155" t="s">
        <v>874</v>
      </c>
      <c r="O513" s="164">
        <v>79614789</v>
      </c>
      <c r="P513" s="150" t="s">
        <v>1393</v>
      </c>
      <c r="Q513" s="157">
        <v>12600000</v>
      </c>
      <c r="R513" s="158"/>
      <c r="S513" s="159">
        <v>-3920000</v>
      </c>
      <c r="T513" s="160"/>
      <c r="U513" s="157"/>
      <c r="V513" s="161">
        <f t="shared" si="16"/>
        <v>8680000</v>
      </c>
      <c r="W513" s="162">
        <v>4480000</v>
      </c>
      <c r="X513" s="163">
        <v>44127</v>
      </c>
      <c r="Y513" s="163">
        <v>44133</v>
      </c>
      <c r="Z513" s="163">
        <v>44196</v>
      </c>
      <c r="AA513" s="145">
        <v>90</v>
      </c>
      <c r="AB513" s="145"/>
      <c r="AC513" s="145"/>
      <c r="AD513" s="164"/>
      <c r="AE513" s="165"/>
      <c r="AF513" s="163"/>
      <c r="AG513" s="157"/>
      <c r="AH513" s="146"/>
      <c r="AI513" s="146"/>
      <c r="AJ513" s="146" t="s">
        <v>1471</v>
      </c>
      <c r="AK513" s="146"/>
      <c r="AL513" s="166">
        <f t="shared" si="15"/>
        <v>0.5161290322580645</v>
      </c>
      <c r="AM513" s="177">
        <f>IF(SUMPRODUCT((A$14:A513=A513)*(B$14:B513=B513)*(D$14:D513=D513))&gt;1,0,1)</f>
        <v>1</v>
      </c>
      <c r="AN513" s="178"/>
      <c r="AO513" s="178"/>
      <c r="AP513" s="178"/>
      <c r="AQ513" s="178"/>
      <c r="AR513" s="178"/>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c r="CV513" s="178"/>
      <c r="CW513" s="178"/>
      <c r="CX513" s="178"/>
      <c r="CY513" s="178"/>
      <c r="CZ513" s="178"/>
      <c r="DA513" s="178"/>
      <c r="DB513" s="178"/>
      <c r="DC513" s="178"/>
      <c r="DD513" s="178"/>
      <c r="DE513" s="178"/>
      <c r="DF513" s="178"/>
      <c r="DG513" s="178"/>
      <c r="DH513" s="178"/>
      <c r="DI513" s="178"/>
      <c r="DJ513" s="178"/>
      <c r="DK513" s="178"/>
      <c r="DL513" s="178"/>
      <c r="DM513" s="178"/>
      <c r="DN513" s="178"/>
      <c r="DO513" s="178"/>
      <c r="DP513" s="178"/>
      <c r="DQ513" s="178"/>
      <c r="DR513" s="178"/>
      <c r="DS513" s="178"/>
      <c r="DT513" s="178"/>
      <c r="DU513" s="178"/>
      <c r="DV513" s="178"/>
      <c r="DW513" s="178"/>
      <c r="DX513" s="178"/>
      <c r="DY513" s="178"/>
      <c r="DZ513" s="178"/>
      <c r="EA513" s="178"/>
      <c r="EB513" s="178"/>
      <c r="EC513" s="178"/>
      <c r="ED513" s="178"/>
      <c r="EE513" s="178"/>
      <c r="EF513" s="178"/>
      <c r="EG513" s="178"/>
      <c r="EH513" s="178"/>
      <c r="EI513" s="178"/>
      <c r="EJ513" s="178"/>
      <c r="EK513" s="178"/>
      <c r="EL513" s="178"/>
      <c r="EM513" s="178"/>
      <c r="EN513" s="178"/>
      <c r="EO513" s="178"/>
      <c r="EP513" s="178"/>
      <c r="EQ513" s="178"/>
      <c r="ER513" s="178"/>
      <c r="ES513" s="178"/>
      <c r="ET513" s="178"/>
      <c r="EU513" s="178"/>
      <c r="EV513" s="178"/>
      <c r="EW513" s="178"/>
      <c r="EX513" s="178"/>
      <c r="EY513" s="178"/>
      <c r="EZ513" s="178"/>
      <c r="FA513" s="178"/>
      <c r="FB513" s="178"/>
      <c r="FC513" s="178"/>
      <c r="FD513" s="178"/>
      <c r="FE513" s="178"/>
      <c r="FF513" s="178"/>
      <c r="FG513" s="178"/>
      <c r="FH513" s="178"/>
      <c r="FI513" s="178"/>
      <c r="FJ513" s="178"/>
      <c r="FK513" s="178"/>
      <c r="FL513" s="178"/>
      <c r="FM513" s="178"/>
      <c r="FN513" s="178"/>
      <c r="FO513" s="178"/>
      <c r="FP513" s="178"/>
      <c r="FQ513" s="178"/>
      <c r="FR513" s="178"/>
      <c r="FS513" s="178"/>
      <c r="FT513" s="178"/>
      <c r="FU513" s="178"/>
      <c r="FV513" s="178"/>
    </row>
    <row r="514" spans="1:178" ht="45" customHeight="1" x14ac:dyDescent="0.25">
      <c r="A514" s="146" t="s">
        <v>1213</v>
      </c>
      <c r="B514" s="145">
        <v>2020</v>
      </c>
      <c r="C514" s="144" t="s">
        <v>345</v>
      </c>
      <c r="D514" s="148" t="s">
        <v>1740</v>
      </c>
      <c r="E514" s="150" t="s">
        <v>137</v>
      </c>
      <c r="F514" s="148" t="s">
        <v>32</v>
      </c>
      <c r="G514" s="149" t="s">
        <v>158</v>
      </c>
      <c r="H514" s="150" t="s">
        <v>1309</v>
      </c>
      <c r="I514" s="151" t="s">
        <v>132</v>
      </c>
      <c r="J514" s="152" t="s">
        <v>352</v>
      </c>
      <c r="K514" s="153">
        <v>45</v>
      </c>
      <c r="L514" s="154" t="str">
        <f>IF(ISERROR(VLOOKUP(K514,Eje_Pilar_Prop!$C$2:$E$104,2,FALSE))," ",VLOOKUP(K514,Eje_Pilar_Prop!$C$2:$E$104,2,FALSE))</f>
        <v>Gobernanza e influencia local, regional e internacional</v>
      </c>
      <c r="M514" s="154" t="str">
        <f>IF(ISERROR(VLOOKUP(K514,Eje_Pilar_Prop!$C$2:$E$104,3,FALSE))," ",VLOOKUP(K514,Eje_Pilar_Prop!$C$2:$E$104,3,FALSE))</f>
        <v>Eje Transversal 4 Gobierno Legitimo, Fortalecimiento Local y Eficiencia</v>
      </c>
      <c r="N514" s="155" t="s">
        <v>874</v>
      </c>
      <c r="O514" s="164">
        <v>1019091808</v>
      </c>
      <c r="P514" s="150" t="s">
        <v>1096</v>
      </c>
      <c r="Q514" s="157">
        <v>4375000</v>
      </c>
      <c r="R514" s="158"/>
      <c r="S514" s="159">
        <v>-758333</v>
      </c>
      <c r="T514" s="160"/>
      <c r="U514" s="157"/>
      <c r="V514" s="161">
        <f t="shared" si="16"/>
        <v>3616667</v>
      </c>
      <c r="W514" s="162">
        <v>1866667</v>
      </c>
      <c r="X514" s="163">
        <v>44126</v>
      </c>
      <c r="Y514" s="163">
        <v>44131</v>
      </c>
      <c r="Z514" s="163">
        <v>44196</v>
      </c>
      <c r="AA514" s="145">
        <v>75</v>
      </c>
      <c r="AB514" s="145"/>
      <c r="AC514" s="145"/>
      <c r="AD514" s="164"/>
      <c r="AE514" s="165"/>
      <c r="AF514" s="163"/>
      <c r="AG514" s="157"/>
      <c r="AH514" s="146"/>
      <c r="AI514" s="146"/>
      <c r="AJ514" s="146" t="s">
        <v>1471</v>
      </c>
      <c r="AK514" s="146"/>
      <c r="AL514" s="166">
        <f t="shared" si="15"/>
        <v>0.51612907685446296</v>
      </c>
      <c r="AM514" s="177">
        <f>IF(SUMPRODUCT((A$14:A514=A514)*(B$14:B514=B514)*(D$14:D514=D514))&gt;1,0,1)</f>
        <v>1</v>
      </c>
      <c r="AN514" s="178"/>
      <c r="AO514" s="178"/>
      <c r="AP514" s="178"/>
      <c r="AQ514" s="178"/>
      <c r="AR514" s="178"/>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c r="CV514" s="178"/>
      <c r="CW514" s="178"/>
      <c r="CX514" s="178"/>
      <c r="CY514" s="178"/>
      <c r="CZ514" s="178"/>
      <c r="DA514" s="178"/>
      <c r="DB514" s="178"/>
      <c r="DC514" s="178"/>
      <c r="DD514" s="178"/>
      <c r="DE514" s="178"/>
      <c r="DF514" s="178"/>
      <c r="DG514" s="178"/>
      <c r="DH514" s="178"/>
      <c r="DI514" s="178"/>
      <c r="DJ514" s="178"/>
      <c r="DK514" s="178"/>
      <c r="DL514" s="178"/>
      <c r="DM514" s="178"/>
      <c r="DN514" s="178"/>
      <c r="DO514" s="178"/>
      <c r="DP514" s="178"/>
      <c r="DQ514" s="178"/>
      <c r="DR514" s="178"/>
      <c r="DS514" s="178"/>
      <c r="DT514" s="178"/>
      <c r="DU514" s="178"/>
      <c r="DV514" s="178"/>
      <c r="DW514" s="178"/>
      <c r="DX514" s="178"/>
      <c r="DY514" s="178"/>
      <c r="DZ514" s="178"/>
      <c r="EA514" s="178"/>
      <c r="EB514" s="178"/>
      <c r="EC514" s="178"/>
      <c r="ED514" s="178"/>
      <c r="EE514" s="178"/>
      <c r="EF514" s="178"/>
      <c r="EG514" s="178"/>
      <c r="EH514" s="178"/>
      <c r="EI514" s="178"/>
      <c r="EJ514" s="178"/>
      <c r="EK514" s="178"/>
      <c r="EL514" s="178"/>
      <c r="EM514" s="178"/>
      <c r="EN514" s="178"/>
      <c r="EO514" s="178"/>
      <c r="EP514" s="178"/>
      <c r="EQ514" s="178"/>
      <c r="ER514" s="178"/>
      <c r="ES514" s="178"/>
      <c r="ET514" s="178"/>
      <c r="EU514" s="178"/>
      <c r="EV514" s="178"/>
      <c r="EW514" s="178"/>
      <c r="EX514" s="178"/>
      <c r="EY514" s="178"/>
      <c r="EZ514" s="178"/>
      <c r="FA514" s="178"/>
      <c r="FB514" s="178"/>
      <c r="FC514" s="178"/>
      <c r="FD514" s="178"/>
      <c r="FE514" s="178"/>
      <c r="FF514" s="178"/>
      <c r="FG514" s="178"/>
      <c r="FH514" s="178"/>
      <c r="FI514" s="178"/>
      <c r="FJ514" s="178"/>
      <c r="FK514" s="178"/>
      <c r="FL514" s="178"/>
      <c r="FM514" s="178"/>
      <c r="FN514" s="178"/>
      <c r="FO514" s="178"/>
      <c r="FP514" s="178"/>
      <c r="FQ514" s="178"/>
      <c r="FR514" s="178"/>
      <c r="FS514" s="178"/>
      <c r="FT514" s="178"/>
      <c r="FU514" s="178"/>
      <c r="FV514" s="178"/>
    </row>
    <row r="515" spans="1:178" ht="45" customHeight="1" x14ac:dyDescent="0.25">
      <c r="A515" s="146" t="s">
        <v>1221</v>
      </c>
      <c r="B515" s="145">
        <v>2020</v>
      </c>
      <c r="C515" s="144" t="s">
        <v>345</v>
      </c>
      <c r="D515" s="148" t="s">
        <v>1740</v>
      </c>
      <c r="E515" s="150" t="s">
        <v>137</v>
      </c>
      <c r="F515" s="148" t="s">
        <v>32</v>
      </c>
      <c r="G515" s="149" t="s">
        <v>158</v>
      </c>
      <c r="H515" s="150" t="s">
        <v>1310</v>
      </c>
      <c r="I515" s="151" t="s">
        <v>132</v>
      </c>
      <c r="J515" s="152" t="s">
        <v>352</v>
      </c>
      <c r="K515" s="153">
        <v>45</v>
      </c>
      <c r="L515" s="154" t="str">
        <f>IF(ISERROR(VLOOKUP(K515,Eje_Pilar_Prop!$C$2:$E$104,2,FALSE))," ",VLOOKUP(K515,Eje_Pilar_Prop!$C$2:$E$104,2,FALSE))</f>
        <v>Gobernanza e influencia local, regional e internacional</v>
      </c>
      <c r="M515" s="154" t="str">
        <f>IF(ISERROR(VLOOKUP(K515,Eje_Pilar_Prop!$C$2:$E$104,3,FALSE))," ",VLOOKUP(K515,Eje_Pilar_Prop!$C$2:$E$104,3,FALSE))</f>
        <v>Eje Transversal 4 Gobierno Legitimo, Fortalecimiento Local y Eficiencia</v>
      </c>
      <c r="N515" s="155" t="s">
        <v>874</v>
      </c>
      <c r="O515" s="164">
        <v>53094395</v>
      </c>
      <c r="P515" s="150" t="s">
        <v>1097</v>
      </c>
      <c r="Q515" s="157">
        <v>4375000</v>
      </c>
      <c r="R515" s="158"/>
      <c r="S515" s="159"/>
      <c r="T515" s="160"/>
      <c r="U515" s="157"/>
      <c r="V515" s="161">
        <f t="shared" si="16"/>
        <v>4375000</v>
      </c>
      <c r="W515" s="162">
        <v>1983333</v>
      </c>
      <c r="X515" s="163">
        <v>44126</v>
      </c>
      <c r="Y515" s="163">
        <v>44131</v>
      </c>
      <c r="Z515" s="163">
        <v>44196</v>
      </c>
      <c r="AA515" s="145">
        <v>75</v>
      </c>
      <c r="AB515" s="145"/>
      <c r="AC515" s="145"/>
      <c r="AD515" s="164"/>
      <c r="AE515" s="165"/>
      <c r="AF515" s="163"/>
      <c r="AG515" s="157"/>
      <c r="AH515" s="146"/>
      <c r="AI515" s="146"/>
      <c r="AJ515" s="146" t="s">
        <v>1471</v>
      </c>
      <c r="AK515" s="146"/>
      <c r="AL515" s="166">
        <f t="shared" si="15"/>
        <v>0.45333325714285716</v>
      </c>
      <c r="AM515" s="177">
        <f>IF(SUMPRODUCT((A$14:A515=A515)*(B$14:B515=B515)*(D$14:D515=D515))&gt;1,0,1)</f>
        <v>1</v>
      </c>
      <c r="AN515" s="178"/>
      <c r="AO515" s="178"/>
      <c r="AP515" s="178"/>
      <c r="AQ515" s="178"/>
      <c r="AR515" s="178"/>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c r="CV515" s="178"/>
      <c r="CW515" s="178"/>
      <c r="CX515" s="178"/>
      <c r="CY515" s="178"/>
      <c r="CZ515" s="178"/>
      <c r="DA515" s="178"/>
      <c r="DB515" s="178"/>
      <c r="DC515" s="178"/>
      <c r="DD515" s="178"/>
      <c r="DE515" s="178"/>
      <c r="DF515" s="178"/>
      <c r="DG515" s="178"/>
      <c r="DH515" s="178"/>
      <c r="DI515" s="178"/>
      <c r="DJ515" s="178"/>
      <c r="DK515" s="178"/>
      <c r="DL515" s="178"/>
      <c r="DM515" s="178"/>
      <c r="DN515" s="178"/>
      <c r="DO515" s="178"/>
      <c r="DP515" s="178"/>
      <c r="DQ515" s="178"/>
      <c r="DR515" s="178"/>
      <c r="DS515" s="178"/>
      <c r="DT515" s="178"/>
      <c r="DU515" s="178"/>
      <c r="DV515" s="178"/>
      <c r="DW515" s="178"/>
      <c r="DX515" s="178"/>
      <c r="DY515" s="178"/>
      <c r="DZ515" s="178"/>
      <c r="EA515" s="178"/>
      <c r="EB515" s="178"/>
      <c r="EC515" s="178"/>
      <c r="ED515" s="178"/>
      <c r="EE515" s="178"/>
      <c r="EF515" s="178"/>
      <c r="EG515" s="178"/>
      <c r="EH515" s="178"/>
      <c r="EI515" s="178"/>
      <c r="EJ515" s="178"/>
      <c r="EK515" s="178"/>
      <c r="EL515" s="178"/>
      <c r="EM515" s="178"/>
      <c r="EN515" s="178"/>
      <c r="EO515" s="178"/>
      <c r="EP515" s="178"/>
      <c r="EQ515" s="178"/>
      <c r="ER515" s="178"/>
      <c r="ES515" s="178"/>
      <c r="ET515" s="178"/>
      <c r="EU515" s="178"/>
      <c r="EV515" s="178"/>
      <c r="EW515" s="178"/>
      <c r="EX515" s="178"/>
      <c r="EY515" s="178"/>
      <c r="EZ515" s="178"/>
      <c r="FA515" s="178"/>
      <c r="FB515" s="178"/>
      <c r="FC515" s="178"/>
      <c r="FD515" s="178"/>
      <c r="FE515" s="178"/>
      <c r="FF515" s="178"/>
      <c r="FG515" s="178"/>
      <c r="FH515" s="178"/>
      <c r="FI515" s="178"/>
      <c r="FJ515" s="178"/>
      <c r="FK515" s="178"/>
      <c r="FL515" s="178"/>
      <c r="FM515" s="178"/>
      <c r="FN515" s="178"/>
      <c r="FO515" s="178"/>
      <c r="FP515" s="178"/>
      <c r="FQ515" s="178"/>
      <c r="FR515" s="178"/>
      <c r="FS515" s="178"/>
      <c r="FT515" s="178"/>
      <c r="FU515" s="178"/>
      <c r="FV515" s="178"/>
    </row>
    <row r="516" spans="1:178" ht="45" customHeight="1" x14ac:dyDescent="0.25">
      <c r="A516" s="146" t="s">
        <v>1222</v>
      </c>
      <c r="B516" s="145">
        <v>2020</v>
      </c>
      <c r="C516" s="144" t="s">
        <v>345</v>
      </c>
      <c r="D516" s="148" t="s">
        <v>1739</v>
      </c>
      <c r="E516" s="147" t="s">
        <v>137</v>
      </c>
      <c r="F516" s="148" t="s">
        <v>32</v>
      </c>
      <c r="G516" s="149" t="s">
        <v>158</v>
      </c>
      <c r="H516" s="150" t="s">
        <v>1311</v>
      </c>
      <c r="I516" s="151" t="s">
        <v>132</v>
      </c>
      <c r="J516" s="152" t="s">
        <v>352</v>
      </c>
      <c r="K516" s="153">
        <v>45</v>
      </c>
      <c r="L516" s="154" t="str">
        <f>IF(ISERROR(VLOOKUP(K516,Eje_Pilar_Prop!$C$2:$E$104,2,FALSE))," ",VLOOKUP(K516,Eje_Pilar_Prop!$C$2:$E$104,2,FALSE))</f>
        <v>Gobernanza e influencia local, regional e internacional</v>
      </c>
      <c r="M516" s="154" t="str">
        <f>IF(ISERROR(VLOOKUP(K516,Eje_Pilar_Prop!$C$2:$E$104,3,FALSE))," ",VLOOKUP(K516,Eje_Pilar_Prop!$C$2:$E$104,3,FALSE))</f>
        <v>Eje Transversal 4 Gobierno Legitimo, Fortalecimiento Local y Eficiencia</v>
      </c>
      <c r="N516" s="155" t="s">
        <v>874</v>
      </c>
      <c r="O516" s="164">
        <v>1110512268</v>
      </c>
      <c r="P516" s="150" t="s">
        <v>1395</v>
      </c>
      <c r="Q516" s="157">
        <v>12600000</v>
      </c>
      <c r="R516" s="158"/>
      <c r="S516" s="159"/>
      <c r="T516" s="160"/>
      <c r="U516" s="157"/>
      <c r="V516" s="161">
        <f t="shared" si="16"/>
        <v>12600000</v>
      </c>
      <c r="W516" s="162">
        <v>4480000</v>
      </c>
      <c r="X516" s="163">
        <v>44126</v>
      </c>
      <c r="Y516" s="163">
        <v>44133</v>
      </c>
      <c r="Z516" s="163">
        <v>44196</v>
      </c>
      <c r="AA516" s="145">
        <v>90</v>
      </c>
      <c r="AB516" s="145"/>
      <c r="AC516" s="145"/>
      <c r="AD516" s="164"/>
      <c r="AE516" s="165"/>
      <c r="AF516" s="163"/>
      <c r="AG516" s="157"/>
      <c r="AH516" s="146"/>
      <c r="AI516" s="146"/>
      <c r="AJ516" s="146" t="s">
        <v>1471</v>
      </c>
      <c r="AK516" s="146"/>
      <c r="AL516" s="166">
        <f t="shared" si="15"/>
        <v>0.35555555555555557</v>
      </c>
      <c r="AM516" s="177">
        <f>IF(SUMPRODUCT((A$14:A516=A516)*(B$14:B516=B516)*(D$14:D516=D516))&gt;1,0,1)</f>
        <v>1</v>
      </c>
      <c r="AN516" s="178"/>
      <c r="AO516" s="178"/>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c r="CV516" s="178"/>
      <c r="CW516" s="178"/>
      <c r="CX516" s="178"/>
      <c r="CY516" s="178"/>
      <c r="CZ516" s="178"/>
      <c r="DA516" s="178"/>
      <c r="DB516" s="178"/>
      <c r="DC516" s="178"/>
      <c r="DD516" s="178"/>
      <c r="DE516" s="178"/>
      <c r="DF516" s="178"/>
      <c r="DG516" s="178"/>
      <c r="DH516" s="178"/>
      <c r="DI516" s="178"/>
      <c r="DJ516" s="178"/>
      <c r="DK516" s="178"/>
      <c r="DL516" s="178"/>
      <c r="DM516" s="178"/>
      <c r="DN516" s="178"/>
      <c r="DO516" s="178"/>
      <c r="DP516" s="178"/>
      <c r="DQ516" s="178"/>
      <c r="DR516" s="178"/>
      <c r="DS516" s="178"/>
      <c r="DT516" s="178"/>
      <c r="DU516" s="178"/>
      <c r="DV516" s="178"/>
      <c r="DW516" s="178"/>
      <c r="DX516" s="178"/>
      <c r="DY516" s="178"/>
      <c r="DZ516" s="178"/>
      <c r="EA516" s="178"/>
      <c r="EB516" s="178"/>
      <c r="EC516" s="178"/>
      <c r="ED516" s="178"/>
      <c r="EE516" s="178"/>
      <c r="EF516" s="178"/>
      <c r="EG516" s="178"/>
      <c r="EH516" s="178"/>
      <c r="EI516" s="178"/>
      <c r="EJ516" s="178"/>
      <c r="EK516" s="178"/>
      <c r="EL516" s="178"/>
      <c r="EM516" s="178"/>
      <c r="EN516" s="178"/>
      <c r="EO516" s="178"/>
      <c r="EP516" s="178"/>
      <c r="EQ516" s="178"/>
      <c r="ER516" s="178"/>
      <c r="ES516" s="178"/>
      <c r="ET516" s="178"/>
      <c r="EU516" s="178"/>
      <c r="EV516" s="178"/>
      <c r="EW516" s="178"/>
      <c r="EX516" s="178"/>
      <c r="EY516" s="178"/>
      <c r="EZ516" s="178"/>
      <c r="FA516" s="178"/>
      <c r="FB516" s="178"/>
      <c r="FC516" s="178"/>
      <c r="FD516" s="178"/>
      <c r="FE516" s="178"/>
      <c r="FF516" s="178"/>
      <c r="FG516" s="178"/>
      <c r="FH516" s="178"/>
      <c r="FI516" s="178"/>
      <c r="FJ516" s="178"/>
      <c r="FK516" s="178"/>
      <c r="FL516" s="178"/>
      <c r="FM516" s="178"/>
      <c r="FN516" s="178"/>
      <c r="FO516" s="178"/>
      <c r="FP516" s="178"/>
      <c r="FQ516" s="178"/>
      <c r="FR516" s="178"/>
      <c r="FS516" s="178"/>
      <c r="FT516" s="178"/>
      <c r="FU516" s="178"/>
      <c r="FV516" s="178"/>
    </row>
    <row r="517" spans="1:178" s="143" customFormat="1" ht="45" customHeight="1" x14ac:dyDescent="0.25">
      <c r="A517" s="146" t="s">
        <v>1223</v>
      </c>
      <c r="B517" s="145">
        <v>2020</v>
      </c>
      <c r="C517" s="144" t="s">
        <v>345</v>
      </c>
      <c r="D517" s="148" t="s">
        <v>1594</v>
      </c>
      <c r="E517" s="147" t="s">
        <v>137</v>
      </c>
      <c r="F517" s="148" t="s">
        <v>32</v>
      </c>
      <c r="G517" s="149" t="s">
        <v>158</v>
      </c>
      <c r="H517" s="150" t="s">
        <v>1856</v>
      </c>
      <c r="I517" s="151" t="s">
        <v>132</v>
      </c>
      <c r="J517" s="152" t="s">
        <v>352</v>
      </c>
      <c r="K517" s="153">
        <v>45</v>
      </c>
      <c r="L517" s="154" t="str">
        <f>IF(ISERROR(VLOOKUP(K517,Eje_Pilar_Prop!$C$2:$E$104,2,FALSE))," ",VLOOKUP(K517,Eje_Pilar_Prop!$C$2:$E$104,2,FALSE))</f>
        <v>Gobernanza e influencia local, regional e internacional</v>
      </c>
      <c r="M517" s="154" t="str">
        <f>IF(ISERROR(VLOOKUP(K517,Eje_Pilar_Prop!$C$2:$E$104,3,FALSE))," ",VLOOKUP(K517,Eje_Pilar_Prop!$C$2:$E$104,3,FALSE))</f>
        <v>Eje Transversal 4 Gobierno Legitimo, Fortalecimiento Local y Eficiencia</v>
      </c>
      <c r="N517" s="155" t="s">
        <v>874</v>
      </c>
      <c r="O517" s="164">
        <v>79961827</v>
      </c>
      <c r="P517" s="150" t="s">
        <v>1396</v>
      </c>
      <c r="Q517" s="157">
        <v>17850000</v>
      </c>
      <c r="R517" s="158"/>
      <c r="S517" s="159"/>
      <c r="T517" s="160"/>
      <c r="U517" s="157"/>
      <c r="V517" s="161">
        <f t="shared" si="16"/>
        <v>17850000</v>
      </c>
      <c r="W517" s="162">
        <v>12180000</v>
      </c>
      <c r="X517" s="163">
        <v>44035</v>
      </c>
      <c r="Y517" s="163">
        <v>44036</v>
      </c>
      <c r="Z517" s="163"/>
      <c r="AA517" s="145"/>
      <c r="AB517" s="145"/>
      <c r="AC517" s="145"/>
      <c r="AD517" s="164"/>
      <c r="AE517" s="165"/>
      <c r="AF517" s="163"/>
      <c r="AG517" s="157"/>
      <c r="AH517" s="146"/>
      <c r="AI517" s="146"/>
      <c r="AJ517" s="146" t="s">
        <v>1471</v>
      </c>
      <c r="AK517" s="146"/>
      <c r="AL517" s="166">
        <f t="shared" si="15"/>
        <v>0.68235294117647061</v>
      </c>
      <c r="AM517" s="177">
        <f>IF(SUMPRODUCT((A$14:A517=A517)*(B$14:B517=B517)*(D$14:D517=D517))&gt;1,0,1)</f>
        <v>1</v>
      </c>
      <c r="AN517" s="178"/>
      <c r="AO517" s="178"/>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c r="CV517" s="178"/>
      <c r="CW517" s="178"/>
      <c r="CX517" s="178"/>
      <c r="CY517" s="178"/>
      <c r="CZ517" s="178"/>
      <c r="DA517" s="178"/>
      <c r="DB517" s="178"/>
      <c r="DC517" s="178"/>
      <c r="DD517" s="178"/>
      <c r="DE517" s="178"/>
      <c r="DF517" s="178"/>
      <c r="DG517" s="178"/>
      <c r="DH517" s="178"/>
      <c r="DI517" s="178"/>
      <c r="DJ517" s="178"/>
      <c r="DK517" s="178"/>
      <c r="DL517" s="178"/>
      <c r="DM517" s="178"/>
      <c r="DN517" s="178"/>
      <c r="DO517" s="178"/>
      <c r="DP517" s="178"/>
      <c r="DQ517" s="178"/>
      <c r="DR517" s="178"/>
      <c r="DS517" s="178"/>
      <c r="DT517" s="178"/>
      <c r="DU517" s="178"/>
      <c r="DV517" s="178"/>
      <c r="DW517" s="178"/>
      <c r="DX517" s="178"/>
      <c r="DY517" s="178"/>
      <c r="DZ517" s="178"/>
      <c r="EA517" s="178"/>
      <c r="EB517" s="178"/>
      <c r="EC517" s="178"/>
      <c r="ED517" s="178"/>
      <c r="EE517" s="178"/>
      <c r="EF517" s="178"/>
      <c r="EG517" s="178"/>
      <c r="EH517" s="178"/>
      <c r="EI517" s="178"/>
      <c r="EJ517" s="178"/>
      <c r="EK517" s="178"/>
      <c r="EL517" s="178"/>
      <c r="EM517" s="178"/>
      <c r="EN517" s="178"/>
      <c r="EO517" s="178"/>
      <c r="EP517" s="178"/>
      <c r="EQ517" s="178"/>
      <c r="ER517" s="178"/>
      <c r="ES517" s="178"/>
      <c r="ET517" s="178"/>
      <c r="EU517" s="178"/>
      <c r="EV517" s="178"/>
      <c r="EW517" s="178"/>
      <c r="EX517" s="178"/>
      <c r="EY517" s="178"/>
      <c r="EZ517" s="178"/>
      <c r="FA517" s="178"/>
      <c r="FB517" s="178"/>
      <c r="FC517" s="178"/>
      <c r="FD517" s="178"/>
      <c r="FE517" s="178"/>
      <c r="FF517" s="178"/>
      <c r="FG517" s="178"/>
      <c r="FH517" s="178"/>
      <c r="FI517" s="178"/>
      <c r="FJ517" s="178"/>
      <c r="FK517" s="178"/>
      <c r="FL517" s="178"/>
      <c r="FM517" s="178"/>
      <c r="FN517" s="178"/>
      <c r="FO517" s="178"/>
      <c r="FP517" s="178"/>
      <c r="FQ517" s="178"/>
      <c r="FR517" s="178"/>
      <c r="FS517" s="178"/>
      <c r="FT517" s="178"/>
      <c r="FU517" s="178"/>
      <c r="FV517" s="178"/>
    </row>
    <row r="518" spans="1:178" ht="45" customHeight="1" x14ac:dyDescent="0.25">
      <c r="A518" s="146" t="s">
        <v>1224</v>
      </c>
      <c r="B518" s="145">
        <v>2020</v>
      </c>
      <c r="C518" s="144" t="s">
        <v>345</v>
      </c>
      <c r="D518" s="148" t="s">
        <v>1741</v>
      </c>
      <c r="E518" s="147" t="s">
        <v>137</v>
      </c>
      <c r="F518" s="148" t="s">
        <v>32</v>
      </c>
      <c r="G518" s="149" t="s">
        <v>158</v>
      </c>
      <c r="H518" s="150" t="s">
        <v>1312</v>
      </c>
      <c r="I518" s="151" t="s">
        <v>132</v>
      </c>
      <c r="J518" s="152" t="s">
        <v>352</v>
      </c>
      <c r="K518" s="153">
        <v>19</v>
      </c>
      <c r="L518" s="154" t="str">
        <f>IF(ISERROR(VLOOKUP(K518,Eje_Pilar_Prop!$C$2:$E$104,2,FALSE))," ",VLOOKUP(K518,Eje_Pilar_Prop!$C$2:$E$104,2,FALSE))</f>
        <v>Seguridad y convivencia para todos</v>
      </c>
      <c r="M518" s="154" t="s">
        <v>184</v>
      </c>
      <c r="N518" s="155" t="s">
        <v>887</v>
      </c>
      <c r="O518" s="164">
        <v>14296118</v>
      </c>
      <c r="P518" s="150" t="s">
        <v>1114</v>
      </c>
      <c r="Q518" s="157">
        <v>16800000</v>
      </c>
      <c r="R518" s="158"/>
      <c r="S518" s="159"/>
      <c r="T518" s="160">
        <v>1</v>
      </c>
      <c r="U518" s="157">
        <v>1470000</v>
      </c>
      <c r="V518" s="161">
        <f t="shared" si="16"/>
        <v>18270000</v>
      </c>
      <c r="W518" s="162">
        <v>5670000</v>
      </c>
      <c r="X518" s="127">
        <v>44138</v>
      </c>
      <c r="Y518" s="128">
        <v>44139</v>
      </c>
      <c r="Z518" s="163">
        <v>44227</v>
      </c>
      <c r="AA518" s="145">
        <v>80</v>
      </c>
      <c r="AB518" s="145">
        <v>1</v>
      </c>
      <c r="AC518" s="145">
        <v>30</v>
      </c>
      <c r="AD518" s="164"/>
      <c r="AE518" s="165"/>
      <c r="AF518" s="163"/>
      <c r="AG518" s="157"/>
      <c r="AH518" s="146"/>
      <c r="AI518" s="146" t="s">
        <v>1471</v>
      </c>
      <c r="AJ518" s="146"/>
      <c r="AK518" s="146"/>
      <c r="AL518" s="166">
        <f t="shared" si="15"/>
        <v>0.31034482758620691</v>
      </c>
      <c r="AM518" s="177">
        <f>IF(SUMPRODUCT((A$14:A518=A518)*(B$14:B518=B518)*(D$14:D518=D518))&gt;1,0,1)</f>
        <v>1</v>
      </c>
      <c r="AN518" s="178"/>
      <c r="AO518" s="178"/>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c r="CV518" s="178"/>
      <c r="CW518" s="178"/>
      <c r="CX518" s="178"/>
      <c r="CY518" s="178"/>
      <c r="CZ518" s="178"/>
      <c r="DA518" s="178"/>
      <c r="DB518" s="178"/>
      <c r="DC518" s="178"/>
      <c r="DD518" s="178"/>
      <c r="DE518" s="178"/>
      <c r="DF518" s="178"/>
      <c r="DG518" s="178"/>
      <c r="DH518" s="178"/>
      <c r="DI518" s="178"/>
      <c r="DJ518" s="178"/>
      <c r="DK518" s="178"/>
      <c r="DL518" s="178"/>
      <c r="DM518" s="178"/>
      <c r="DN518" s="178"/>
      <c r="DO518" s="178"/>
      <c r="DP518" s="178"/>
      <c r="DQ518" s="178"/>
      <c r="DR518" s="178"/>
      <c r="DS518" s="178"/>
      <c r="DT518" s="178"/>
      <c r="DU518" s="178"/>
      <c r="DV518" s="178"/>
      <c r="DW518" s="178"/>
      <c r="DX518" s="178"/>
      <c r="DY518" s="178"/>
      <c r="DZ518" s="178"/>
      <c r="EA518" s="178"/>
      <c r="EB518" s="178"/>
      <c r="EC518" s="178"/>
      <c r="ED518" s="178"/>
      <c r="EE518" s="178"/>
      <c r="EF518" s="178"/>
      <c r="EG518" s="178"/>
      <c r="EH518" s="178"/>
      <c r="EI518" s="178"/>
      <c r="EJ518" s="178"/>
      <c r="EK518" s="178"/>
      <c r="EL518" s="178"/>
      <c r="EM518" s="178"/>
      <c r="EN518" s="178"/>
      <c r="EO518" s="178"/>
      <c r="EP518" s="178"/>
      <c r="EQ518" s="178"/>
      <c r="ER518" s="178"/>
      <c r="ES518" s="178"/>
      <c r="ET518" s="178"/>
      <c r="EU518" s="178"/>
      <c r="EV518" s="178"/>
      <c r="EW518" s="178"/>
      <c r="EX518" s="178"/>
      <c r="EY518" s="178"/>
      <c r="EZ518" s="178"/>
      <c r="FA518" s="178"/>
      <c r="FB518" s="178"/>
      <c r="FC518" s="178"/>
      <c r="FD518" s="178"/>
      <c r="FE518" s="178"/>
      <c r="FF518" s="178"/>
      <c r="FG518" s="178"/>
      <c r="FH518" s="178"/>
      <c r="FI518" s="178"/>
      <c r="FJ518" s="178"/>
      <c r="FK518" s="178"/>
      <c r="FL518" s="178"/>
      <c r="FM518" s="178"/>
      <c r="FN518" s="178"/>
      <c r="FO518" s="178"/>
      <c r="FP518" s="178"/>
      <c r="FQ518" s="178"/>
      <c r="FR518" s="178"/>
      <c r="FS518" s="178"/>
      <c r="FT518" s="178"/>
      <c r="FU518" s="178"/>
      <c r="FV518" s="178"/>
    </row>
    <row r="519" spans="1:178" ht="45" customHeight="1" x14ac:dyDescent="0.25">
      <c r="A519" s="146" t="s">
        <v>1225</v>
      </c>
      <c r="B519" s="145">
        <v>2020</v>
      </c>
      <c r="C519" s="144" t="s">
        <v>345</v>
      </c>
      <c r="D519" s="148" t="s">
        <v>1742</v>
      </c>
      <c r="E519" s="147" t="s">
        <v>137</v>
      </c>
      <c r="F519" s="148" t="s">
        <v>32</v>
      </c>
      <c r="G519" s="149" t="s">
        <v>158</v>
      </c>
      <c r="H519" s="150" t="s">
        <v>1313</v>
      </c>
      <c r="I519" s="151" t="s">
        <v>132</v>
      </c>
      <c r="J519" s="152" t="s">
        <v>352</v>
      </c>
      <c r="K519" s="153">
        <v>45</v>
      </c>
      <c r="L519" s="154" t="str">
        <f>IF(ISERROR(VLOOKUP(K519,Eje_Pilar_Prop!$C$2:$E$104,2,FALSE))," ",VLOOKUP(K519,Eje_Pilar_Prop!$C$2:$E$104,2,FALSE))</f>
        <v>Gobernanza e influencia local, regional e internacional</v>
      </c>
      <c r="M519" s="154" t="str">
        <f>IF(ISERROR(VLOOKUP(K519,Eje_Pilar_Prop!$C$2:$E$104,3,FALSE))," ",VLOOKUP(K519,Eje_Pilar_Prop!$C$2:$E$104,3,FALSE))</f>
        <v>Eje Transversal 4 Gobierno Legitimo, Fortalecimiento Local y Eficiencia</v>
      </c>
      <c r="N519" s="155" t="s">
        <v>874</v>
      </c>
      <c r="O519" s="164">
        <v>1053777240</v>
      </c>
      <c r="P519" s="150" t="s">
        <v>1193</v>
      </c>
      <c r="Q519" s="157">
        <v>20000000</v>
      </c>
      <c r="R519" s="158"/>
      <c r="S519" s="159"/>
      <c r="T519" s="160">
        <v>1</v>
      </c>
      <c r="U519" s="157">
        <v>2933333</v>
      </c>
      <c r="V519" s="161">
        <f t="shared" si="16"/>
        <v>22933333</v>
      </c>
      <c r="W519" s="162">
        <v>7200000</v>
      </c>
      <c r="X519" s="127">
        <v>44138</v>
      </c>
      <c r="Y519" s="128">
        <v>44139</v>
      </c>
      <c r="Z519" s="163">
        <v>44227</v>
      </c>
      <c r="AA519" s="145">
        <v>75</v>
      </c>
      <c r="AB519" s="145">
        <v>1</v>
      </c>
      <c r="AC519" s="145">
        <v>30</v>
      </c>
      <c r="AD519" s="164"/>
      <c r="AE519" s="165"/>
      <c r="AF519" s="163"/>
      <c r="AG519" s="157"/>
      <c r="AH519" s="146"/>
      <c r="AI519" s="146" t="s">
        <v>1471</v>
      </c>
      <c r="AJ519" s="146"/>
      <c r="AK519" s="146"/>
      <c r="AL519" s="166">
        <f t="shared" si="15"/>
        <v>0.31395349293537056</v>
      </c>
      <c r="AM519" s="177">
        <f>IF(SUMPRODUCT((A$14:A519=A519)*(B$14:B519=B519)*(D$14:D519=D519))&gt;1,0,1)</f>
        <v>1</v>
      </c>
      <c r="AN519" s="178"/>
      <c r="AO519" s="178"/>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c r="CV519" s="178"/>
      <c r="CW519" s="178"/>
      <c r="CX519" s="178"/>
      <c r="CY519" s="178"/>
      <c r="CZ519" s="178"/>
      <c r="DA519" s="178"/>
      <c r="DB519" s="178"/>
      <c r="DC519" s="178"/>
      <c r="DD519" s="178"/>
      <c r="DE519" s="178"/>
      <c r="DF519" s="178"/>
      <c r="DG519" s="178"/>
      <c r="DH519" s="178"/>
      <c r="DI519" s="178"/>
      <c r="DJ519" s="178"/>
      <c r="DK519" s="178"/>
      <c r="DL519" s="178"/>
      <c r="DM519" s="178"/>
      <c r="DN519" s="178"/>
      <c r="DO519" s="178"/>
      <c r="DP519" s="178"/>
      <c r="DQ519" s="178"/>
      <c r="DR519" s="178"/>
      <c r="DS519" s="178"/>
      <c r="DT519" s="178"/>
      <c r="DU519" s="178"/>
      <c r="DV519" s="178"/>
      <c r="DW519" s="178"/>
      <c r="DX519" s="178"/>
      <c r="DY519" s="178"/>
      <c r="DZ519" s="178"/>
      <c r="EA519" s="178"/>
      <c r="EB519" s="178"/>
      <c r="EC519" s="178"/>
      <c r="ED519" s="178"/>
      <c r="EE519" s="178"/>
      <c r="EF519" s="178"/>
      <c r="EG519" s="178"/>
      <c r="EH519" s="178"/>
      <c r="EI519" s="178"/>
      <c r="EJ519" s="178"/>
      <c r="EK519" s="178"/>
      <c r="EL519" s="178"/>
      <c r="EM519" s="178"/>
      <c r="EN519" s="178"/>
      <c r="EO519" s="178"/>
      <c r="EP519" s="178"/>
      <c r="EQ519" s="178"/>
      <c r="ER519" s="178"/>
      <c r="ES519" s="178"/>
      <c r="ET519" s="178"/>
      <c r="EU519" s="178"/>
      <c r="EV519" s="178"/>
      <c r="EW519" s="178"/>
      <c r="EX519" s="178"/>
      <c r="EY519" s="178"/>
      <c r="EZ519" s="178"/>
      <c r="FA519" s="178"/>
      <c r="FB519" s="178"/>
      <c r="FC519" s="178"/>
      <c r="FD519" s="178"/>
      <c r="FE519" s="178"/>
      <c r="FF519" s="178"/>
      <c r="FG519" s="178"/>
      <c r="FH519" s="178"/>
      <c r="FI519" s="178"/>
      <c r="FJ519" s="178"/>
      <c r="FK519" s="178"/>
      <c r="FL519" s="178"/>
      <c r="FM519" s="178"/>
      <c r="FN519" s="178"/>
      <c r="FO519" s="178"/>
      <c r="FP519" s="178"/>
      <c r="FQ519" s="178"/>
      <c r="FR519" s="178"/>
      <c r="FS519" s="178"/>
      <c r="FT519" s="178"/>
      <c r="FU519" s="178"/>
      <c r="FV519" s="178"/>
    </row>
    <row r="520" spans="1:178" ht="45" customHeight="1" x14ac:dyDescent="0.25">
      <c r="A520" s="146" t="s">
        <v>1226</v>
      </c>
      <c r="B520" s="145">
        <v>2020</v>
      </c>
      <c r="C520" s="144" t="s">
        <v>345</v>
      </c>
      <c r="D520" s="148" t="s">
        <v>1743</v>
      </c>
      <c r="E520" s="147" t="s">
        <v>137</v>
      </c>
      <c r="F520" s="148" t="s">
        <v>32</v>
      </c>
      <c r="G520" s="149" t="s">
        <v>158</v>
      </c>
      <c r="H520" s="150" t="s">
        <v>1314</v>
      </c>
      <c r="I520" s="151" t="s">
        <v>132</v>
      </c>
      <c r="J520" s="152" t="s">
        <v>352</v>
      </c>
      <c r="K520" s="153">
        <v>45</v>
      </c>
      <c r="L520" s="154" t="str">
        <f>IF(ISERROR(VLOOKUP(K520,Eje_Pilar_Prop!$C$2:$E$104,2,FALSE))," ",VLOOKUP(K520,Eje_Pilar_Prop!$C$2:$E$104,2,FALSE))</f>
        <v>Gobernanza e influencia local, regional e internacional</v>
      </c>
      <c r="M520" s="154" t="str">
        <f>IF(ISERROR(VLOOKUP(K520,Eje_Pilar_Prop!$C$2:$E$104,3,FALSE))," ",VLOOKUP(K520,Eje_Pilar_Prop!$C$2:$E$104,3,FALSE))</f>
        <v>Eje Transversal 4 Gobierno Legitimo, Fortalecimiento Local y Eficiencia</v>
      </c>
      <c r="N520" s="155" t="s">
        <v>874</v>
      </c>
      <c r="O520" s="164">
        <v>49762220</v>
      </c>
      <c r="P520" s="150" t="s">
        <v>1397</v>
      </c>
      <c r="Q520" s="157">
        <v>10500000</v>
      </c>
      <c r="R520" s="158"/>
      <c r="S520" s="159"/>
      <c r="T520" s="160"/>
      <c r="U520" s="157"/>
      <c r="V520" s="161">
        <f t="shared" si="16"/>
        <v>10500000</v>
      </c>
      <c r="W520" s="162">
        <v>2566667</v>
      </c>
      <c r="X520" s="127">
        <v>44139</v>
      </c>
      <c r="Y520" s="128">
        <v>44144</v>
      </c>
      <c r="Z520" s="163">
        <v>44196</v>
      </c>
      <c r="AA520" s="145">
        <v>90</v>
      </c>
      <c r="AB520" s="145"/>
      <c r="AC520" s="145"/>
      <c r="AD520" s="164"/>
      <c r="AE520" s="165"/>
      <c r="AF520" s="163"/>
      <c r="AG520" s="157"/>
      <c r="AH520" s="146"/>
      <c r="AI520" s="146"/>
      <c r="AJ520" s="146" t="s">
        <v>1471</v>
      </c>
      <c r="AK520" s="146"/>
      <c r="AL520" s="166">
        <f t="shared" si="15"/>
        <v>0.24444447619047618</v>
      </c>
      <c r="AM520" s="177">
        <f>IF(SUMPRODUCT((A$14:A520=A520)*(B$14:B520=B520)*(D$14:D520=D520))&gt;1,0,1)</f>
        <v>1</v>
      </c>
      <c r="AN520" s="178"/>
      <c r="AO520" s="178"/>
      <c r="AP520" s="178"/>
      <c r="AQ520" s="178"/>
      <c r="AR520" s="178"/>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c r="CV520" s="178"/>
      <c r="CW520" s="178"/>
      <c r="CX520" s="178"/>
      <c r="CY520" s="178"/>
      <c r="CZ520" s="178"/>
      <c r="DA520" s="178"/>
      <c r="DB520" s="178"/>
      <c r="DC520" s="178"/>
      <c r="DD520" s="178"/>
      <c r="DE520" s="178"/>
      <c r="DF520" s="178"/>
      <c r="DG520" s="178"/>
      <c r="DH520" s="178"/>
      <c r="DI520" s="178"/>
      <c r="DJ520" s="178"/>
      <c r="DK520" s="178"/>
      <c r="DL520" s="178"/>
      <c r="DM520" s="178"/>
      <c r="DN520" s="178"/>
      <c r="DO520" s="178"/>
      <c r="DP520" s="178"/>
      <c r="DQ520" s="178"/>
      <c r="DR520" s="178"/>
      <c r="DS520" s="178"/>
      <c r="DT520" s="178"/>
      <c r="DU520" s="178"/>
      <c r="DV520" s="178"/>
      <c r="DW520" s="178"/>
      <c r="DX520" s="178"/>
      <c r="DY520" s="178"/>
      <c r="DZ520" s="178"/>
      <c r="EA520" s="178"/>
      <c r="EB520" s="178"/>
      <c r="EC520" s="178"/>
      <c r="ED520" s="178"/>
      <c r="EE520" s="178"/>
      <c r="EF520" s="178"/>
      <c r="EG520" s="178"/>
      <c r="EH520" s="178"/>
      <c r="EI520" s="178"/>
      <c r="EJ520" s="178"/>
      <c r="EK520" s="178"/>
      <c r="EL520" s="178"/>
      <c r="EM520" s="178"/>
      <c r="EN520" s="178"/>
      <c r="EO520" s="178"/>
      <c r="EP520" s="178"/>
      <c r="EQ520" s="178"/>
      <c r="ER520" s="178"/>
      <c r="ES520" s="178"/>
      <c r="ET520" s="178"/>
      <c r="EU520" s="178"/>
      <c r="EV520" s="178"/>
      <c r="EW520" s="178"/>
      <c r="EX520" s="178"/>
      <c r="EY520" s="178"/>
      <c r="EZ520" s="178"/>
      <c r="FA520" s="178"/>
      <c r="FB520" s="178"/>
      <c r="FC520" s="178"/>
      <c r="FD520" s="178"/>
      <c r="FE520" s="178"/>
      <c r="FF520" s="178"/>
      <c r="FG520" s="178"/>
      <c r="FH520" s="178"/>
      <c r="FI520" s="178"/>
      <c r="FJ520" s="178"/>
      <c r="FK520" s="178"/>
      <c r="FL520" s="178"/>
      <c r="FM520" s="178"/>
      <c r="FN520" s="178"/>
      <c r="FO520" s="178"/>
      <c r="FP520" s="178"/>
      <c r="FQ520" s="178"/>
      <c r="FR520" s="178"/>
      <c r="FS520" s="178"/>
      <c r="FT520" s="178"/>
      <c r="FU520" s="178"/>
      <c r="FV520" s="178"/>
    </row>
    <row r="521" spans="1:178" ht="45" customHeight="1" x14ac:dyDescent="0.25">
      <c r="A521" s="146" t="s">
        <v>1227</v>
      </c>
      <c r="B521" s="145">
        <v>2020</v>
      </c>
      <c r="C521" s="144" t="s">
        <v>345</v>
      </c>
      <c r="D521" s="148" t="s">
        <v>1744</v>
      </c>
      <c r="E521" s="147" t="s">
        <v>137</v>
      </c>
      <c r="F521" s="148" t="s">
        <v>32</v>
      </c>
      <c r="G521" s="149" t="s">
        <v>158</v>
      </c>
      <c r="H521" s="150" t="s">
        <v>1315</v>
      </c>
      <c r="I521" s="151" t="s">
        <v>132</v>
      </c>
      <c r="J521" s="152" t="s">
        <v>352</v>
      </c>
      <c r="K521" s="153">
        <v>45</v>
      </c>
      <c r="L521" s="154" t="str">
        <f>IF(ISERROR(VLOOKUP(K521,Eje_Pilar_Prop!$C$2:$E$104,2,FALSE))," ",VLOOKUP(K521,Eje_Pilar_Prop!$C$2:$E$104,2,FALSE))</f>
        <v>Gobernanza e influencia local, regional e internacional</v>
      </c>
      <c r="M521" s="154" t="str">
        <f>IF(ISERROR(VLOOKUP(K521,Eje_Pilar_Prop!$C$2:$E$104,3,FALSE))," ",VLOOKUP(K521,Eje_Pilar_Prop!$C$2:$E$104,3,FALSE))</f>
        <v>Eje Transversal 4 Gobierno Legitimo, Fortalecimiento Local y Eficiencia</v>
      </c>
      <c r="N521" s="155" t="s">
        <v>874</v>
      </c>
      <c r="O521" s="164">
        <v>1019132694</v>
      </c>
      <c r="P521" s="150" t="s">
        <v>1398</v>
      </c>
      <c r="Q521" s="157">
        <v>8700000</v>
      </c>
      <c r="R521" s="158"/>
      <c r="S521" s="159"/>
      <c r="T521" s="160"/>
      <c r="U521" s="157"/>
      <c r="V521" s="161">
        <f t="shared" si="16"/>
        <v>8700000</v>
      </c>
      <c r="W521" s="162">
        <v>2416667</v>
      </c>
      <c r="X521" s="127">
        <v>44139</v>
      </c>
      <c r="Y521" s="128">
        <v>44140</v>
      </c>
      <c r="Z521" s="163">
        <v>44196</v>
      </c>
      <c r="AA521" s="145">
        <v>90</v>
      </c>
      <c r="AB521" s="145"/>
      <c r="AC521" s="145"/>
      <c r="AD521" s="164"/>
      <c r="AE521" s="165"/>
      <c r="AF521" s="163"/>
      <c r="AG521" s="157"/>
      <c r="AH521" s="146"/>
      <c r="AI521" s="146"/>
      <c r="AJ521" s="146" t="s">
        <v>1471</v>
      </c>
      <c r="AK521" s="146"/>
      <c r="AL521" s="166">
        <f t="shared" si="15"/>
        <v>0.27777781609195401</v>
      </c>
      <c r="AM521" s="177">
        <f>IF(SUMPRODUCT((A$14:A521=A521)*(B$14:B521=B521)*(D$14:D521=D521))&gt;1,0,1)</f>
        <v>1</v>
      </c>
      <c r="AN521" s="178"/>
      <c r="AO521" s="178"/>
      <c r="AP521" s="178"/>
      <c r="AQ521" s="178"/>
      <c r="AR521" s="178"/>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c r="CV521" s="178"/>
      <c r="CW521" s="178"/>
      <c r="CX521" s="178"/>
      <c r="CY521" s="178"/>
      <c r="CZ521" s="178"/>
      <c r="DA521" s="178"/>
      <c r="DB521" s="178"/>
      <c r="DC521" s="178"/>
      <c r="DD521" s="178"/>
      <c r="DE521" s="178"/>
      <c r="DF521" s="178"/>
      <c r="DG521" s="178"/>
      <c r="DH521" s="178"/>
      <c r="DI521" s="178"/>
      <c r="DJ521" s="178"/>
      <c r="DK521" s="178"/>
      <c r="DL521" s="178"/>
      <c r="DM521" s="178"/>
      <c r="DN521" s="178"/>
      <c r="DO521" s="178"/>
      <c r="DP521" s="178"/>
      <c r="DQ521" s="178"/>
      <c r="DR521" s="178"/>
      <c r="DS521" s="178"/>
      <c r="DT521" s="178"/>
      <c r="DU521" s="178"/>
      <c r="DV521" s="178"/>
      <c r="DW521" s="178"/>
      <c r="DX521" s="178"/>
      <c r="DY521" s="178"/>
      <c r="DZ521" s="178"/>
      <c r="EA521" s="178"/>
      <c r="EB521" s="178"/>
      <c r="EC521" s="178"/>
      <c r="ED521" s="178"/>
      <c r="EE521" s="178"/>
      <c r="EF521" s="178"/>
      <c r="EG521" s="178"/>
      <c r="EH521" s="178"/>
      <c r="EI521" s="178"/>
      <c r="EJ521" s="178"/>
      <c r="EK521" s="178"/>
      <c r="EL521" s="178"/>
      <c r="EM521" s="178"/>
      <c r="EN521" s="178"/>
      <c r="EO521" s="178"/>
      <c r="EP521" s="178"/>
      <c r="EQ521" s="178"/>
      <c r="ER521" s="178"/>
      <c r="ES521" s="178"/>
      <c r="ET521" s="178"/>
      <c r="EU521" s="178"/>
      <c r="EV521" s="178"/>
      <c r="EW521" s="178"/>
      <c r="EX521" s="178"/>
      <c r="EY521" s="178"/>
      <c r="EZ521" s="178"/>
      <c r="FA521" s="178"/>
      <c r="FB521" s="178"/>
      <c r="FC521" s="178"/>
      <c r="FD521" s="178"/>
      <c r="FE521" s="178"/>
      <c r="FF521" s="178"/>
      <c r="FG521" s="178"/>
      <c r="FH521" s="178"/>
      <c r="FI521" s="178"/>
      <c r="FJ521" s="178"/>
      <c r="FK521" s="178"/>
      <c r="FL521" s="178"/>
      <c r="FM521" s="178"/>
      <c r="FN521" s="178"/>
      <c r="FO521" s="178"/>
      <c r="FP521" s="178"/>
      <c r="FQ521" s="178"/>
      <c r="FR521" s="178"/>
      <c r="FS521" s="178"/>
      <c r="FT521" s="178"/>
      <c r="FU521" s="178"/>
      <c r="FV521" s="178"/>
    </row>
    <row r="522" spans="1:178" ht="45" customHeight="1" x14ac:dyDescent="0.25">
      <c r="A522" s="146" t="s">
        <v>1228</v>
      </c>
      <c r="B522" s="145">
        <v>2020</v>
      </c>
      <c r="C522" s="144" t="s">
        <v>345</v>
      </c>
      <c r="D522" s="148" t="s">
        <v>1683</v>
      </c>
      <c r="E522" s="147" t="s">
        <v>137</v>
      </c>
      <c r="F522" s="148" t="s">
        <v>32</v>
      </c>
      <c r="G522" s="149" t="s">
        <v>158</v>
      </c>
      <c r="H522" s="150" t="s">
        <v>1316</v>
      </c>
      <c r="I522" s="151" t="s">
        <v>132</v>
      </c>
      <c r="J522" s="152" t="s">
        <v>352</v>
      </c>
      <c r="K522" s="153">
        <v>45</v>
      </c>
      <c r="L522" s="154" t="str">
        <f>IF(ISERROR(VLOOKUP(K522,Eje_Pilar_Prop!$C$2:$E$104,2,FALSE))," ",VLOOKUP(K522,Eje_Pilar_Prop!$C$2:$E$104,2,FALSE))</f>
        <v>Gobernanza e influencia local, regional e internacional</v>
      </c>
      <c r="M522" s="154" t="str">
        <f>IF(ISERROR(VLOOKUP(K522,Eje_Pilar_Prop!$C$2:$E$104,3,FALSE))," ",VLOOKUP(K522,Eje_Pilar_Prop!$C$2:$E$104,3,FALSE))</f>
        <v>Eje Transversal 4 Gobierno Legitimo, Fortalecimiento Local y Eficiencia</v>
      </c>
      <c r="N522" s="155" t="s">
        <v>877</v>
      </c>
      <c r="O522" s="164">
        <v>80142285</v>
      </c>
      <c r="P522" s="150" t="s">
        <v>1399</v>
      </c>
      <c r="Q522" s="157">
        <v>14700000</v>
      </c>
      <c r="R522" s="158"/>
      <c r="S522" s="159"/>
      <c r="T522" s="160"/>
      <c r="U522" s="157"/>
      <c r="V522" s="161">
        <f t="shared" si="16"/>
        <v>14700000</v>
      </c>
      <c r="W522" s="162">
        <v>0</v>
      </c>
      <c r="X522" s="127">
        <v>44127</v>
      </c>
      <c r="Y522" s="128">
        <v>44128</v>
      </c>
      <c r="Z522" s="163">
        <v>44196</v>
      </c>
      <c r="AA522" s="145">
        <v>105</v>
      </c>
      <c r="AB522" s="145"/>
      <c r="AC522" s="145"/>
      <c r="AD522" s="164"/>
      <c r="AE522" s="165"/>
      <c r="AF522" s="163"/>
      <c r="AG522" s="157"/>
      <c r="AH522" s="146"/>
      <c r="AI522" s="146"/>
      <c r="AJ522" s="146" t="s">
        <v>1471</v>
      </c>
      <c r="AK522" s="146"/>
      <c r="AL522" s="166">
        <f t="shared" si="15"/>
        <v>0</v>
      </c>
      <c r="AM522" s="177">
        <f>IF(SUMPRODUCT((A$14:A522=A522)*(B$14:B522=B522)*(D$14:D522=D522))&gt;1,0,1)</f>
        <v>1</v>
      </c>
      <c r="AN522" s="178"/>
      <c r="AO522" s="178"/>
      <c r="AP522" s="178"/>
      <c r="AQ522" s="178"/>
      <c r="AR522" s="178"/>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c r="CV522" s="178"/>
      <c r="CW522" s="178"/>
      <c r="CX522" s="178"/>
      <c r="CY522" s="178"/>
      <c r="CZ522" s="178"/>
      <c r="DA522" s="178"/>
      <c r="DB522" s="178"/>
      <c r="DC522" s="178"/>
      <c r="DD522" s="178"/>
      <c r="DE522" s="178"/>
      <c r="DF522" s="178"/>
      <c r="DG522" s="178"/>
      <c r="DH522" s="178"/>
      <c r="DI522" s="178"/>
      <c r="DJ522" s="178"/>
      <c r="DK522" s="178"/>
      <c r="DL522" s="178"/>
      <c r="DM522" s="178"/>
      <c r="DN522" s="178"/>
      <c r="DO522" s="178"/>
      <c r="DP522" s="178"/>
      <c r="DQ522" s="178"/>
      <c r="DR522" s="178"/>
      <c r="DS522" s="178"/>
      <c r="DT522" s="178"/>
      <c r="DU522" s="178"/>
      <c r="DV522" s="178"/>
      <c r="DW522" s="178"/>
      <c r="DX522" s="178"/>
      <c r="DY522" s="178"/>
      <c r="DZ522" s="178"/>
      <c r="EA522" s="178"/>
      <c r="EB522" s="178"/>
      <c r="EC522" s="178"/>
      <c r="ED522" s="178"/>
      <c r="EE522" s="178"/>
      <c r="EF522" s="178"/>
      <c r="EG522" s="178"/>
      <c r="EH522" s="178"/>
      <c r="EI522" s="178"/>
      <c r="EJ522" s="178"/>
      <c r="EK522" s="178"/>
      <c r="EL522" s="178"/>
      <c r="EM522" s="178"/>
      <c r="EN522" s="178"/>
      <c r="EO522" s="178"/>
      <c r="EP522" s="178"/>
      <c r="EQ522" s="178"/>
      <c r="ER522" s="178"/>
      <c r="ES522" s="178"/>
      <c r="ET522" s="178"/>
      <c r="EU522" s="178"/>
      <c r="EV522" s="178"/>
      <c r="EW522" s="178"/>
      <c r="EX522" s="178"/>
      <c r="EY522" s="178"/>
      <c r="EZ522" s="178"/>
      <c r="FA522" s="178"/>
      <c r="FB522" s="178"/>
      <c r="FC522" s="178"/>
      <c r="FD522" s="178"/>
      <c r="FE522" s="178"/>
      <c r="FF522" s="178"/>
      <c r="FG522" s="178"/>
      <c r="FH522" s="178"/>
      <c r="FI522" s="178"/>
      <c r="FJ522" s="178"/>
      <c r="FK522" s="178"/>
      <c r="FL522" s="178"/>
      <c r="FM522" s="178"/>
      <c r="FN522" s="178"/>
      <c r="FO522" s="178"/>
      <c r="FP522" s="178"/>
      <c r="FQ522" s="178"/>
      <c r="FR522" s="178"/>
      <c r="FS522" s="178"/>
      <c r="FT522" s="178"/>
      <c r="FU522" s="178"/>
      <c r="FV522" s="178"/>
    </row>
    <row r="523" spans="1:178" ht="45" customHeight="1" x14ac:dyDescent="0.25">
      <c r="A523" s="146" t="s">
        <v>1229</v>
      </c>
      <c r="B523" s="145">
        <v>2020</v>
      </c>
      <c r="C523" s="144" t="s">
        <v>345</v>
      </c>
      <c r="D523" s="148" t="s">
        <v>1739</v>
      </c>
      <c r="E523" s="147" t="s">
        <v>137</v>
      </c>
      <c r="F523" s="148" t="s">
        <v>32</v>
      </c>
      <c r="G523" s="149" t="s">
        <v>158</v>
      </c>
      <c r="H523" s="150" t="s">
        <v>1317</v>
      </c>
      <c r="I523" s="151" t="s">
        <v>132</v>
      </c>
      <c r="J523" s="152" t="s">
        <v>352</v>
      </c>
      <c r="K523" s="153">
        <v>45</v>
      </c>
      <c r="L523" s="154" t="str">
        <f>IF(ISERROR(VLOOKUP(K523,Eje_Pilar_Prop!$C$2:$E$104,2,FALSE))," ",VLOOKUP(K523,Eje_Pilar_Prop!$C$2:$E$104,2,FALSE))</f>
        <v>Gobernanza e influencia local, regional e internacional</v>
      </c>
      <c r="M523" s="154" t="str">
        <f>IF(ISERROR(VLOOKUP(K523,Eje_Pilar_Prop!$C$2:$E$104,3,FALSE))," ",VLOOKUP(K523,Eje_Pilar_Prop!$C$2:$E$104,3,FALSE))</f>
        <v>Eje Transversal 4 Gobierno Legitimo, Fortalecimiento Local y Eficiencia</v>
      </c>
      <c r="N523" s="155" t="s">
        <v>874</v>
      </c>
      <c r="O523" s="164">
        <v>1110509305</v>
      </c>
      <c r="P523" s="150" t="s">
        <v>1400</v>
      </c>
      <c r="Q523" s="157">
        <v>12600000</v>
      </c>
      <c r="R523" s="158"/>
      <c r="S523" s="159"/>
      <c r="T523" s="160"/>
      <c r="U523" s="157"/>
      <c r="V523" s="161">
        <f t="shared" si="16"/>
        <v>12600000</v>
      </c>
      <c r="W523" s="162">
        <v>5320000</v>
      </c>
      <c r="X523" s="127">
        <v>44140</v>
      </c>
      <c r="Y523" s="128">
        <v>44147</v>
      </c>
      <c r="Z523" s="163">
        <v>44196</v>
      </c>
      <c r="AA523" s="145">
        <v>90</v>
      </c>
      <c r="AB523" s="145"/>
      <c r="AC523" s="145"/>
      <c r="AD523" s="164"/>
      <c r="AE523" s="165"/>
      <c r="AF523" s="163"/>
      <c r="AG523" s="157"/>
      <c r="AH523" s="146"/>
      <c r="AI523" s="146"/>
      <c r="AJ523" s="146" t="s">
        <v>1471</v>
      </c>
      <c r="AK523" s="146"/>
      <c r="AL523" s="166">
        <f t="shared" si="15"/>
        <v>0.42222222222222222</v>
      </c>
      <c r="AM523" s="177">
        <f>IF(SUMPRODUCT((A$14:A523=A523)*(B$14:B523=B523)*(D$14:D523=D523))&gt;1,0,1)</f>
        <v>1</v>
      </c>
      <c r="AN523" s="178"/>
      <c r="AO523" s="178"/>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c r="CV523" s="178"/>
      <c r="CW523" s="178"/>
      <c r="CX523" s="178"/>
      <c r="CY523" s="178"/>
      <c r="CZ523" s="178"/>
      <c r="DA523" s="178"/>
      <c r="DB523" s="178"/>
      <c r="DC523" s="178"/>
      <c r="DD523" s="178"/>
      <c r="DE523" s="178"/>
      <c r="DF523" s="178"/>
      <c r="DG523" s="178"/>
      <c r="DH523" s="178"/>
      <c r="DI523" s="178"/>
      <c r="DJ523" s="178"/>
      <c r="DK523" s="178"/>
      <c r="DL523" s="178"/>
      <c r="DM523" s="178"/>
      <c r="DN523" s="178"/>
      <c r="DO523" s="178"/>
      <c r="DP523" s="178"/>
      <c r="DQ523" s="178"/>
      <c r="DR523" s="178"/>
      <c r="DS523" s="178"/>
      <c r="DT523" s="178"/>
      <c r="DU523" s="178"/>
      <c r="DV523" s="178"/>
      <c r="DW523" s="178"/>
      <c r="DX523" s="178"/>
      <c r="DY523" s="178"/>
      <c r="DZ523" s="178"/>
      <c r="EA523" s="178"/>
      <c r="EB523" s="178"/>
      <c r="EC523" s="178"/>
      <c r="ED523" s="178"/>
      <c r="EE523" s="178"/>
      <c r="EF523" s="178"/>
      <c r="EG523" s="178"/>
      <c r="EH523" s="178"/>
      <c r="EI523" s="178"/>
      <c r="EJ523" s="178"/>
      <c r="EK523" s="178"/>
      <c r="EL523" s="178"/>
      <c r="EM523" s="178"/>
      <c r="EN523" s="178"/>
      <c r="EO523" s="178"/>
      <c r="EP523" s="178"/>
      <c r="EQ523" s="178"/>
      <c r="ER523" s="178"/>
      <c r="ES523" s="178"/>
      <c r="ET523" s="178"/>
      <c r="EU523" s="178"/>
      <c r="EV523" s="178"/>
      <c r="EW523" s="178"/>
      <c r="EX523" s="178"/>
      <c r="EY523" s="178"/>
      <c r="EZ523" s="178"/>
      <c r="FA523" s="178"/>
      <c r="FB523" s="178"/>
      <c r="FC523" s="178"/>
      <c r="FD523" s="178"/>
      <c r="FE523" s="178"/>
      <c r="FF523" s="178"/>
      <c r="FG523" s="178"/>
      <c r="FH523" s="178"/>
      <c r="FI523" s="178"/>
      <c r="FJ523" s="178"/>
      <c r="FK523" s="178"/>
      <c r="FL523" s="178"/>
      <c r="FM523" s="178"/>
      <c r="FN523" s="178"/>
      <c r="FO523" s="178"/>
      <c r="FP523" s="178"/>
      <c r="FQ523" s="178"/>
      <c r="FR523" s="178"/>
      <c r="FS523" s="178"/>
      <c r="FT523" s="178"/>
      <c r="FU523" s="178"/>
      <c r="FV523" s="178"/>
    </row>
    <row r="524" spans="1:178" ht="45" customHeight="1" x14ac:dyDescent="0.25">
      <c r="A524" s="146" t="s">
        <v>1230</v>
      </c>
      <c r="B524" s="145">
        <v>2020</v>
      </c>
      <c r="C524" s="144" t="s">
        <v>345</v>
      </c>
      <c r="D524" s="148" t="s">
        <v>1745</v>
      </c>
      <c r="E524" s="147" t="s">
        <v>137</v>
      </c>
      <c r="F524" s="148" t="s">
        <v>32</v>
      </c>
      <c r="G524" s="149" t="s">
        <v>158</v>
      </c>
      <c r="H524" s="150" t="s">
        <v>1318</v>
      </c>
      <c r="I524" s="151" t="s">
        <v>132</v>
      </c>
      <c r="J524" s="152" t="s">
        <v>352</v>
      </c>
      <c r="K524" s="153">
        <v>45</v>
      </c>
      <c r="L524" s="154" t="str">
        <f>IF(ISERROR(VLOOKUP(K524,Eje_Pilar_Prop!$C$2:$E$104,2,FALSE))," ",VLOOKUP(K524,Eje_Pilar_Prop!$C$2:$E$104,2,FALSE))</f>
        <v>Gobernanza e influencia local, regional e internacional</v>
      </c>
      <c r="M524" s="154" t="str">
        <f>IF(ISERROR(VLOOKUP(K524,Eje_Pilar_Prop!$C$2:$E$104,3,FALSE))," ",VLOOKUP(K524,Eje_Pilar_Prop!$C$2:$E$104,3,FALSE))</f>
        <v>Eje Transversal 4 Gobierno Legitimo, Fortalecimiento Local y Eficiencia</v>
      </c>
      <c r="N524" s="155" t="s">
        <v>874</v>
      </c>
      <c r="O524" s="164">
        <v>1019021542</v>
      </c>
      <c r="P524" s="150" t="s">
        <v>1402</v>
      </c>
      <c r="Q524" s="157">
        <v>4375000</v>
      </c>
      <c r="R524" s="158"/>
      <c r="S524" s="159"/>
      <c r="T524" s="160"/>
      <c r="U524" s="157"/>
      <c r="V524" s="161">
        <f t="shared" si="16"/>
        <v>4375000</v>
      </c>
      <c r="W524" s="162">
        <v>466667</v>
      </c>
      <c r="X524" s="163">
        <v>44148</v>
      </c>
      <c r="Y524" s="163">
        <v>44158</v>
      </c>
      <c r="Z524" s="163">
        <v>44196</v>
      </c>
      <c r="AA524" s="145">
        <v>75</v>
      </c>
      <c r="AB524" s="145"/>
      <c r="AC524" s="145"/>
      <c r="AD524" s="164"/>
      <c r="AE524" s="165"/>
      <c r="AF524" s="163"/>
      <c r="AG524" s="157"/>
      <c r="AH524" s="146"/>
      <c r="AI524" s="146"/>
      <c r="AJ524" s="146" t="s">
        <v>1471</v>
      </c>
      <c r="AK524" s="146"/>
      <c r="AL524" s="166">
        <f t="shared" ref="AL524:AL584" si="17">IF(ISERROR(W524/V524),"-",(W524/V524))</f>
        <v>0.10666674285714285</v>
      </c>
      <c r="AM524" s="177">
        <f>IF(SUMPRODUCT((A$14:A524=A524)*(B$14:B524=B524)*(D$14:D524=D524))&gt;1,0,1)</f>
        <v>1</v>
      </c>
      <c r="AN524" s="178"/>
      <c r="AO524" s="178"/>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c r="CV524" s="178"/>
      <c r="CW524" s="178"/>
      <c r="CX524" s="178"/>
      <c r="CY524" s="178"/>
      <c r="CZ524" s="178"/>
      <c r="DA524" s="178"/>
      <c r="DB524" s="178"/>
      <c r="DC524" s="178"/>
      <c r="DD524" s="178"/>
      <c r="DE524" s="178"/>
      <c r="DF524" s="178"/>
      <c r="DG524" s="178"/>
      <c r="DH524" s="178"/>
      <c r="DI524" s="178"/>
      <c r="DJ524" s="178"/>
      <c r="DK524" s="178"/>
      <c r="DL524" s="178"/>
      <c r="DM524" s="178"/>
      <c r="DN524" s="178"/>
      <c r="DO524" s="178"/>
      <c r="DP524" s="178"/>
      <c r="DQ524" s="178"/>
      <c r="DR524" s="178"/>
      <c r="DS524" s="178"/>
      <c r="DT524" s="178"/>
      <c r="DU524" s="178"/>
      <c r="DV524" s="178"/>
      <c r="DW524" s="178"/>
      <c r="DX524" s="178"/>
      <c r="DY524" s="178"/>
      <c r="DZ524" s="178"/>
      <c r="EA524" s="178"/>
      <c r="EB524" s="178"/>
      <c r="EC524" s="178"/>
      <c r="ED524" s="178"/>
      <c r="EE524" s="178"/>
      <c r="EF524" s="178"/>
      <c r="EG524" s="178"/>
      <c r="EH524" s="178"/>
      <c r="EI524" s="178"/>
      <c r="EJ524" s="178"/>
      <c r="EK524" s="178"/>
      <c r="EL524" s="178"/>
      <c r="EM524" s="178"/>
      <c r="EN524" s="178"/>
      <c r="EO524" s="178"/>
      <c r="EP524" s="178"/>
      <c r="EQ524" s="178"/>
      <c r="ER524" s="178"/>
      <c r="ES524" s="178"/>
      <c r="ET524" s="178"/>
      <c r="EU524" s="178"/>
      <c r="EV524" s="178"/>
      <c r="EW524" s="178"/>
      <c r="EX524" s="178"/>
      <c r="EY524" s="178"/>
      <c r="EZ524" s="178"/>
      <c r="FA524" s="178"/>
      <c r="FB524" s="178"/>
      <c r="FC524" s="178"/>
      <c r="FD524" s="178"/>
      <c r="FE524" s="178"/>
      <c r="FF524" s="178"/>
      <c r="FG524" s="178"/>
      <c r="FH524" s="178"/>
      <c r="FI524" s="178"/>
      <c r="FJ524" s="178"/>
      <c r="FK524" s="178"/>
      <c r="FL524" s="178"/>
      <c r="FM524" s="178"/>
      <c r="FN524" s="178"/>
      <c r="FO524" s="178"/>
      <c r="FP524" s="178"/>
      <c r="FQ524" s="178"/>
      <c r="FR524" s="178"/>
      <c r="FS524" s="178"/>
      <c r="FT524" s="178"/>
      <c r="FU524" s="178"/>
      <c r="FV524" s="178"/>
    </row>
    <row r="525" spans="1:178" ht="51" customHeight="1" x14ac:dyDescent="0.25">
      <c r="A525" s="146" t="s">
        <v>1231</v>
      </c>
      <c r="B525" s="145">
        <v>2020</v>
      </c>
      <c r="C525" s="144" t="s">
        <v>345</v>
      </c>
      <c r="D525" s="148" t="s">
        <v>1746</v>
      </c>
      <c r="E525" s="147" t="s">
        <v>78</v>
      </c>
      <c r="F525" s="148" t="s">
        <v>136</v>
      </c>
      <c r="G525" s="149" t="s">
        <v>141</v>
      </c>
      <c r="H525" s="150" t="s">
        <v>1319</v>
      </c>
      <c r="I525" s="151" t="s">
        <v>131</v>
      </c>
      <c r="J525" s="152"/>
      <c r="K525" s="153"/>
      <c r="L525" s="154" t="str">
        <f>IF(ISERROR(VLOOKUP(K525,Eje_Pilar_Prop!$C$2:$E$104,2,FALSE))," ",VLOOKUP(K525,Eje_Pilar_Prop!$C$2:$E$104,2,FALSE))</f>
        <v xml:space="preserve"> </v>
      </c>
      <c r="M525" s="154" t="str">
        <f>IF(ISERROR(VLOOKUP(K525,Eje_Pilar_Prop!$C$2:$E$104,3,FALSE))," ",VLOOKUP(K525,Eje_Pilar_Prop!$C$2:$E$104,3,FALSE))</f>
        <v xml:space="preserve"> </v>
      </c>
      <c r="N525" s="155" t="s">
        <v>1380</v>
      </c>
      <c r="O525" s="164">
        <v>830040054</v>
      </c>
      <c r="P525" s="150" t="s">
        <v>1403</v>
      </c>
      <c r="Q525" s="157">
        <v>98500000</v>
      </c>
      <c r="R525" s="158"/>
      <c r="S525" s="159"/>
      <c r="T525" s="160"/>
      <c r="U525" s="157"/>
      <c r="V525" s="161">
        <f t="shared" ref="V525:V585" si="18">+Q525+S525+U525</f>
        <v>98500000</v>
      </c>
      <c r="W525" s="162">
        <v>0</v>
      </c>
      <c r="X525" s="163">
        <v>44152</v>
      </c>
      <c r="Y525" s="163">
        <v>44154</v>
      </c>
      <c r="Z525" s="163">
        <v>44334</v>
      </c>
      <c r="AA525" s="145">
        <v>180</v>
      </c>
      <c r="AB525" s="145"/>
      <c r="AC525" s="145"/>
      <c r="AD525" s="164"/>
      <c r="AE525" s="165"/>
      <c r="AF525" s="163"/>
      <c r="AG525" s="157"/>
      <c r="AH525" s="146"/>
      <c r="AI525" s="146" t="s">
        <v>1471</v>
      </c>
      <c r="AJ525" s="146"/>
      <c r="AK525" s="146"/>
      <c r="AL525" s="166">
        <f t="shared" si="17"/>
        <v>0</v>
      </c>
      <c r="AM525" s="177">
        <f>IF(SUMPRODUCT((A$14:A525=A525)*(B$14:B525=B525)*(D$14:D525=D525))&gt;1,0,1)</f>
        <v>1</v>
      </c>
      <c r="AN525" s="178"/>
      <c r="AO525" s="178"/>
      <c r="AP525" s="178"/>
      <c r="AQ525" s="178"/>
      <c r="AR525" s="178"/>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c r="CV525" s="178"/>
      <c r="CW525" s="178"/>
      <c r="CX525" s="178"/>
      <c r="CY525" s="178"/>
      <c r="CZ525" s="178"/>
      <c r="DA525" s="178"/>
      <c r="DB525" s="178"/>
      <c r="DC525" s="178"/>
      <c r="DD525" s="178"/>
      <c r="DE525" s="178"/>
      <c r="DF525" s="178"/>
      <c r="DG525" s="178"/>
      <c r="DH525" s="178"/>
      <c r="DI525" s="178"/>
      <c r="DJ525" s="178"/>
      <c r="DK525" s="178"/>
      <c r="DL525" s="178"/>
      <c r="DM525" s="178"/>
      <c r="DN525" s="178"/>
      <c r="DO525" s="178"/>
      <c r="DP525" s="178"/>
      <c r="DQ525" s="178"/>
      <c r="DR525" s="178"/>
      <c r="DS525" s="178"/>
      <c r="DT525" s="178"/>
      <c r="DU525" s="178"/>
      <c r="DV525" s="178"/>
      <c r="DW525" s="178"/>
      <c r="DX525" s="178"/>
      <c r="DY525" s="178"/>
      <c r="DZ525" s="178"/>
      <c r="EA525" s="178"/>
      <c r="EB525" s="178"/>
      <c r="EC525" s="178"/>
      <c r="ED525" s="178"/>
      <c r="EE525" s="178"/>
      <c r="EF525" s="178"/>
      <c r="EG525" s="178"/>
      <c r="EH525" s="178"/>
      <c r="EI525" s="178"/>
      <c r="EJ525" s="178"/>
      <c r="EK525" s="178"/>
      <c r="EL525" s="178"/>
      <c r="EM525" s="178"/>
      <c r="EN525" s="178"/>
      <c r="EO525" s="178"/>
      <c r="EP525" s="178"/>
      <c r="EQ525" s="178"/>
      <c r="ER525" s="178"/>
      <c r="ES525" s="178"/>
      <c r="ET525" s="178"/>
      <c r="EU525" s="178"/>
      <c r="EV525" s="178"/>
      <c r="EW525" s="178"/>
      <c r="EX525" s="178"/>
      <c r="EY525" s="178"/>
      <c r="EZ525" s="178"/>
      <c r="FA525" s="178"/>
      <c r="FB525" s="178"/>
      <c r="FC525" s="178"/>
      <c r="FD525" s="178"/>
      <c r="FE525" s="178"/>
      <c r="FF525" s="178"/>
      <c r="FG525" s="178"/>
      <c r="FH525" s="178"/>
      <c r="FI525" s="178"/>
      <c r="FJ525" s="178"/>
      <c r="FK525" s="178"/>
      <c r="FL525" s="178"/>
      <c r="FM525" s="178"/>
      <c r="FN525" s="178"/>
      <c r="FO525" s="178"/>
      <c r="FP525" s="178"/>
      <c r="FQ525" s="178"/>
      <c r="FR525" s="178"/>
      <c r="FS525" s="178"/>
      <c r="FT525" s="178"/>
      <c r="FU525" s="178"/>
      <c r="FV525" s="178"/>
    </row>
    <row r="526" spans="1:178" ht="51" customHeight="1" x14ac:dyDescent="0.25">
      <c r="A526" s="146" t="s">
        <v>1232</v>
      </c>
      <c r="B526" s="145">
        <v>2020</v>
      </c>
      <c r="C526" s="144" t="s">
        <v>345</v>
      </c>
      <c r="D526" s="148" t="s">
        <v>1747</v>
      </c>
      <c r="E526" s="147" t="s">
        <v>78</v>
      </c>
      <c r="F526" s="148" t="s">
        <v>133</v>
      </c>
      <c r="G526" s="149" t="s">
        <v>162</v>
      </c>
      <c r="H526" s="150" t="s">
        <v>1320</v>
      </c>
      <c r="I526" s="151" t="s">
        <v>131</v>
      </c>
      <c r="J526" s="152"/>
      <c r="K526" s="153"/>
      <c r="L526" s="154" t="str">
        <f>IF(ISERROR(VLOOKUP(K526,Eje_Pilar_Prop!$C$2:$E$104,2,FALSE))," ",VLOOKUP(K526,Eje_Pilar_Prop!$C$2:$E$104,2,FALSE))</f>
        <v xml:space="preserve"> </v>
      </c>
      <c r="M526" s="154" t="str">
        <f>IF(ISERROR(VLOOKUP(K526,Eje_Pilar_Prop!$C$2:$E$104,3,FALSE))," ",VLOOKUP(K526,Eje_Pilar_Prop!$C$2:$E$104,3,FALSE))</f>
        <v xml:space="preserve"> </v>
      </c>
      <c r="N526" s="155" t="s">
        <v>1381</v>
      </c>
      <c r="O526" s="164">
        <v>830073899</v>
      </c>
      <c r="P526" s="150" t="s">
        <v>1404</v>
      </c>
      <c r="Q526" s="157">
        <v>24000000</v>
      </c>
      <c r="R526" s="158"/>
      <c r="S526" s="159"/>
      <c r="T526" s="160"/>
      <c r="U526" s="157"/>
      <c r="V526" s="161">
        <f t="shared" si="18"/>
        <v>24000000</v>
      </c>
      <c r="W526" s="162">
        <v>0</v>
      </c>
      <c r="X526" s="163">
        <v>44152</v>
      </c>
      <c r="Y526" s="163">
        <v>44177</v>
      </c>
      <c r="Z526" s="163">
        <v>44286</v>
      </c>
      <c r="AA526" s="145">
        <v>19</v>
      </c>
      <c r="AB526" s="145">
        <v>1</v>
      </c>
      <c r="AC526" s="145">
        <v>90</v>
      </c>
      <c r="AD526" s="164"/>
      <c r="AE526" s="165"/>
      <c r="AF526" s="163"/>
      <c r="AG526" s="157"/>
      <c r="AH526" s="146"/>
      <c r="AI526" s="146" t="s">
        <v>1471</v>
      </c>
      <c r="AJ526" s="146"/>
      <c r="AK526" s="146"/>
      <c r="AL526" s="166">
        <f t="shared" si="17"/>
        <v>0</v>
      </c>
      <c r="AM526" s="177">
        <f>IF(SUMPRODUCT((A$14:A526=A526)*(B$14:B526=B526)*(D$14:D526=D526))&gt;1,0,1)</f>
        <v>1</v>
      </c>
      <c r="AN526" s="178"/>
      <c r="AO526" s="178"/>
      <c r="AP526" s="178"/>
      <c r="AQ526" s="178"/>
      <c r="AR526" s="178"/>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c r="CV526" s="178"/>
      <c r="CW526" s="178"/>
      <c r="CX526" s="178"/>
      <c r="CY526" s="178"/>
      <c r="CZ526" s="178"/>
      <c r="DA526" s="178"/>
      <c r="DB526" s="178"/>
      <c r="DC526" s="178"/>
      <c r="DD526" s="178"/>
      <c r="DE526" s="178"/>
      <c r="DF526" s="178"/>
      <c r="DG526" s="178"/>
      <c r="DH526" s="178"/>
      <c r="DI526" s="178"/>
      <c r="DJ526" s="178"/>
      <c r="DK526" s="178"/>
      <c r="DL526" s="178"/>
      <c r="DM526" s="178"/>
      <c r="DN526" s="178"/>
      <c r="DO526" s="178"/>
      <c r="DP526" s="178"/>
      <c r="DQ526" s="178"/>
      <c r="DR526" s="178"/>
      <c r="DS526" s="178"/>
      <c r="DT526" s="178"/>
      <c r="DU526" s="178"/>
      <c r="DV526" s="178"/>
      <c r="DW526" s="178"/>
      <c r="DX526" s="178"/>
      <c r="DY526" s="178"/>
      <c r="DZ526" s="178"/>
      <c r="EA526" s="178"/>
      <c r="EB526" s="178"/>
      <c r="EC526" s="178"/>
      <c r="ED526" s="178"/>
      <c r="EE526" s="178"/>
      <c r="EF526" s="178"/>
      <c r="EG526" s="178"/>
      <c r="EH526" s="178"/>
      <c r="EI526" s="178"/>
      <c r="EJ526" s="178"/>
      <c r="EK526" s="178"/>
      <c r="EL526" s="178"/>
      <c r="EM526" s="178"/>
      <c r="EN526" s="178"/>
      <c r="EO526" s="178"/>
      <c r="EP526" s="178"/>
      <c r="EQ526" s="178"/>
      <c r="ER526" s="178"/>
      <c r="ES526" s="178"/>
      <c r="ET526" s="178"/>
      <c r="EU526" s="178"/>
      <c r="EV526" s="178"/>
      <c r="EW526" s="178"/>
      <c r="EX526" s="178"/>
      <c r="EY526" s="178"/>
      <c r="EZ526" s="178"/>
      <c r="FA526" s="178"/>
      <c r="FB526" s="178"/>
      <c r="FC526" s="178"/>
      <c r="FD526" s="178"/>
      <c r="FE526" s="178"/>
      <c r="FF526" s="178"/>
      <c r="FG526" s="178"/>
      <c r="FH526" s="178"/>
      <c r="FI526" s="178"/>
      <c r="FJ526" s="178"/>
      <c r="FK526" s="178"/>
      <c r="FL526" s="178"/>
      <c r="FM526" s="178"/>
      <c r="FN526" s="178"/>
      <c r="FO526" s="178"/>
      <c r="FP526" s="178"/>
      <c r="FQ526" s="178"/>
      <c r="FR526" s="178"/>
      <c r="FS526" s="178"/>
      <c r="FT526" s="178"/>
      <c r="FU526" s="178"/>
      <c r="FV526" s="178"/>
    </row>
    <row r="527" spans="1:178" ht="51" customHeight="1" x14ac:dyDescent="0.25">
      <c r="A527" s="146" t="s">
        <v>1233</v>
      </c>
      <c r="B527" s="145">
        <v>2020</v>
      </c>
      <c r="C527" s="144" t="s">
        <v>345</v>
      </c>
      <c r="D527" s="148" t="s">
        <v>1748</v>
      </c>
      <c r="E527" s="147" t="s">
        <v>135</v>
      </c>
      <c r="F527" s="148" t="s">
        <v>133</v>
      </c>
      <c r="G527" s="149" t="s">
        <v>162</v>
      </c>
      <c r="H527" s="150" t="s">
        <v>1321</v>
      </c>
      <c r="I527" s="151" t="s">
        <v>131</v>
      </c>
      <c r="J527" s="152"/>
      <c r="K527" s="153"/>
      <c r="L527" s="154" t="str">
        <f>IF(ISERROR(VLOOKUP(K527,Eje_Pilar_Prop!$C$2:$E$104,2,FALSE))," ",VLOOKUP(K527,Eje_Pilar_Prop!$C$2:$E$104,2,FALSE))</f>
        <v xml:space="preserve"> </v>
      </c>
      <c r="M527" s="154" t="str">
        <f>IF(ISERROR(VLOOKUP(K527,Eje_Pilar_Prop!$C$2:$E$104,3,FALSE))," ",VLOOKUP(K527,Eje_Pilar_Prop!$C$2:$E$104,3,FALSE))</f>
        <v xml:space="preserve"> </v>
      </c>
      <c r="N527" s="155" t="s">
        <v>1382</v>
      </c>
      <c r="O527" s="164">
        <v>900686378</v>
      </c>
      <c r="P527" s="150" t="s">
        <v>1405</v>
      </c>
      <c r="Q527" s="157">
        <v>24500000</v>
      </c>
      <c r="R527" s="158"/>
      <c r="S527" s="159"/>
      <c r="T527" s="160"/>
      <c r="U527" s="157"/>
      <c r="V527" s="161">
        <f t="shared" si="18"/>
        <v>24500000</v>
      </c>
      <c r="W527" s="162">
        <v>0</v>
      </c>
      <c r="X527" s="163">
        <v>44149</v>
      </c>
      <c r="Y527" s="163">
        <v>44185</v>
      </c>
      <c r="Z527" s="163">
        <v>44286</v>
      </c>
      <c r="AA527" s="145">
        <v>40</v>
      </c>
      <c r="AB527" s="145">
        <v>1</v>
      </c>
      <c r="AC527" s="145">
        <v>90</v>
      </c>
      <c r="AD527" s="164"/>
      <c r="AE527" s="165"/>
      <c r="AF527" s="163"/>
      <c r="AG527" s="157"/>
      <c r="AH527" s="146"/>
      <c r="AI527" s="146" t="s">
        <v>1471</v>
      </c>
      <c r="AJ527" s="146"/>
      <c r="AK527" s="146"/>
      <c r="AL527" s="166">
        <f t="shared" si="17"/>
        <v>0</v>
      </c>
      <c r="AM527" s="177">
        <f>IF(SUMPRODUCT((A$14:A527=A527)*(B$14:B527=B527)*(D$14:D527=D527))&gt;1,0,1)</f>
        <v>1</v>
      </c>
      <c r="AN527" s="178"/>
      <c r="AO527" s="178"/>
      <c r="AP527" s="178"/>
      <c r="AQ527" s="178"/>
      <c r="AR527" s="178"/>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c r="CV527" s="178"/>
      <c r="CW527" s="178"/>
      <c r="CX527" s="178"/>
      <c r="CY527" s="178"/>
      <c r="CZ527" s="178"/>
      <c r="DA527" s="178"/>
      <c r="DB527" s="178"/>
      <c r="DC527" s="178"/>
      <c r="DD527" s="178"/>
      <c r="DE527" s="178"/>
      <c r="DF527" s="178"/>
      <c r="DG527" s="178"/>
      <c r="DH527" s="178"/>
      <c r="DI527" s="178"/>
      <c r="DJ527" s="178"/>
      <c r="DK527" s="178"/>
      <c r="DL527" s="178"/>
      <c r="DM527" s="178"/>
      <c r="DN527" s="178"/>
      <c r="DO527" s="178"/>
      <c r="DP527" s="178"/>
      <c r="DQ527" s="178"/>
      <c r="DR527" s="178"/>
      <c r="DS527" s="178"/>
      <c r="DT527" s="178"/>
      <c r="DU527" s="178"/>
      <c r="DV527" s="178"/>
      <c r="DW527" s="178"/>
      <c r="DX527" s="178"/>
      <c r="DY527" s="178"/>
      <c r="DZ527" s="178"/>
      <c r="EA527" s="178"/>
      <c r="EB527" s="178"/>
      <c r="EC527" s="178"/>
      <c r="ED527" s="178"/>
      <c r="EE527" s="178"/>
      <c r="EF527" s="178"/>
      <c r="EG527" s="178"/>
      <c r="EH527" s="178"/>
      <c r="EI527" s="178"/>
      <c r="EJ527" s="178"/>
      <c r="EK527" s="178"/>
      <c r="EL527" s="178"/>
      <c r="EM527" s="178"/>
      <c r="EN527" s="178"/>
      <c r="EO527" s="178"/>
      <c r="EP527" s="178"/>
      <c r="EQ527" s="178"/>
      <c r="ER527" s="178"/>
      <c r="ES527" s="178"/>
      <c r="ET527" s="178"/>
      <c r="EU527" s="178"/>
      <c r="EV527" s="178"/>
      <c r="EW527" s="178"/>
      <c r="EX527" s="178"/>
      <c r="EY527" s="178"/>
      <c r="EZ527" s="178"/>
      <c r="FA527" s="178"/>
      <c r="FB527" s="178"/>
      <c r="FC527" s="178"/>
      <c r="FD527" s="178"/>
      <c r="FE527" s="178"/>
      <c r="FF527" s="178"/>
      <c r="FG527" s="178"/>
      <c r="FH527" s="178"/>
      <c r="FI527" s="178"/>
      <c r="FJ527" s="178"/>
      <c r="FK527" s="178"/>
      <c r="FL527" s="178"/>
      <c r="FM527" s="178"/>
      <c r="FN527" s="178"/>
      <c r="FO527" s="178"/>
      <c r="FP527" s="178"/>
      <c r="FQ527" s="178"/>
      <c r="FR527" s="178"/>
      <c r="FS527" s="178"/>
      <c r="FT527" s="178"/>
      <c r="FU527" s="178"/>
      <c r="FV527" s="178"/>
    </row>
    <row r="528" spans="1:178" ht="45" customHeight="1" x14ac:dyDescent="0.25">
      <c r="A528" s="146" t="s">
        <v>1234</v>
      </c>
      <c r="B528" s="145">
        <v>2020</v>
      </c>
      <c r="C528" s="144" t="s">
        <v>345</v>
      </c>
      <c r="D528" s="148" t="s">
        <v>1749</v>
      </c>
      <c r="E528" s="147" t="s">
        <v>137</v>
      </c>
      <c r="F528" s="148" t="s">
        <v>32</v>
      </c>
      <c r="G528" s="149" t="s">
        <v>158</v>
      </c>
      <c r="H528" s="150" t="s">
        <v>1322</v>
      </c>
      <c r="I528" s="151" t="s">
        <v>132</v>
      </c>
      <c r="J528" s="152" t="s">
        <v>352</v>
      </c>
      <c r="K528" s="153">
        <v>45</v>
      </c>
      <c r="L528" s="154" t="str">
        <f>IF(ISERROR(VLOOKUP(K528,Eje_Pilar_Prop!$C$2:$E$104,2,FALSE))," ",VLOOKUP(K528,Eje_Pilar_Prop!$C$2:$E$104,2,FALSE))</f>
        <v>Gobernanza e influencia local, regional e internacional</v>
      </c>
      <c r="M528" s="154" t="str">
        <f>IF(ISERROR(VLOOKUP(K528,Eje_Pilar_Prop!$C$2:$E$104,3,FALSE))," ",VLOOKUP(K528,Eje_Pilar_Prop!$C$2:$E$104,3,FALSE))</f>
        <v>Eje Transversal 4 Gobierno Legitimo, Fortalecimiento Local y Eficiencia</v>
      </c>
      <c r="N528" s="155" t="s">
        <v>874</v>
      </c>
      <c r="O528" s="164">
        <v>1032433077</v>
      </c>
      <c r="P528" s="150" t="s">
        <v>1406</v>
      </c>
      <c r="Q528" s="157">
        <v>13333333</v>
      </c>
      <c r="R528" s="158"/>
      <c r="S528" s="159"/>
      <c r="T528" s="160">
        <v>1</v>
      </c>
      <c r="U528" s="157">
        <v>5600000</v>
      </c>
      <c r="V528" s="161">
        <f t="shared" si="18"/>
        <v>18933333</v>
      </c>
      <c r="W528" s="162">
        <v>2933333</v>
      </c>
      <c r="X528" s="163">
        <v>44153</v>
      </c>
      <c r="Y528" s="163">
        <v>44155</v>
      </c>
      <c r="Z528" s="163">
        <v>44227</v>
      </c>
      <c r="AA528" s="145">
        <v>50</v>
      </c>
      <c r="AB528" s="145">
        <v>1</v>
      </c>
      <c r="AC528" s="145">
        <v>30</v>
      </c>
      <c r="AD528" s="164"/>
      <c r="AE528" s="165"/>
      <c r="AF528" s="163"/>
      <c r="AG528" s="157"/>
      <c r="AH528" s="146"/>
      <c r="AI528" s="146" t="s">
        <v>1471</v>
      </c>
      <c r="AJ528" s="146"/>
      <c r="AK528" s="146"/>
      <c r="AL528" s="166">
        <f t="shared" si="17"/>
        <v>0.15492956258678808</v>
      </c>
      <c r="AM528" s="177">
        <f>IF(SUMPRODUCT((A$14:A528=A528)*(B$14:B528=B528)*(D$14:D528=D528))&gt;1,0,1)</f>
        <v>1</v>
      </c>
      <c r="AN528" s="178"/>
      <c r="AO528" s="178"/>
      <c r="AP528" s="178"/>
      <c r="AQ528" s="178"/>
      <c r="AR528" s="178"/>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c r="CV528" s="178"/>
      <c r="CW528" s="178"/>
      <c r="CX528" s="178"/>
      <c r="CY528" s="178"/>
      <c r="CZ528" s="178"/>
      <c r="DA528" s="178"/>
      <c r="DB528" s="178"/>
      <c r="DC528" s="178"/>
      <c r="DD528" s="178"/>
      <c r="DE528" s="178"/>
      <c r="DF528" s="178"/>
      <c r="DG528" s="178"/>
      <c r="DH528" s="178"/>
      <c r="DI528" s="178"/>
      <c r="DJ528" s="178"/>
      <c r="DK528" s="178"/>
      <c r="DL528" s="178"/>
      <c r="DM528" s="178"/>
      <c r="DN528" s="178"/>
      <c r="DO528" s="178"/>
      <c r="DP528" s="178"/>
      <c r="DQ528" s="178"/>
      <c r="DR528" s="178"/>
      <c r="DS528" s="178"/>
      <c r="DT528" s="178"/>
      <c r="DU528" s="178"/>
      <c r="DV528" s="178"/>
      <c r="DW528" s="178"/>
      <c r="DX528" s="178"/>
      <c r="DY528" s="178"/>
      <c r="DZ528" s="178"/>
      <c r="EA528" s="178"/>
      <c r="EB528" s="178"/>
      <c r="EC528" s="178"/>
      <c r="ED528" s="178"/>
      <c r="EE528" s="178"/>
      <c r="EF528" s="178"/>
      <c r="EG528" s="178"/>
      <c r="EH528" s="178"/>
      <c r="EI528" s="178"/>
      <c r="EJ528" s="178"/>
      <c r="EK528" s="178"/>
      <c r="EL528" s="178"/>
      <c r="EM528" s="178"/>
      <c r="EN528" s="178"/>
      <c r="EO528" s="178"/>
      <c r="EP528" s="178"/>
      <c r="EQ528" s="178"/>
      <c r="ER528" s="178"/>
      <c r="ES528" s="178"/>
      <c r="ET528" s="178"/>
      <c r="EU528" s="178"/>
      <c r="EV528" s="178"/>
      <c r="EW528" s="178"/>
      <c r="EX528" s="178"/>
      <c r="EY528" s="178"/>
      <c r="EZ528" s="178"/>
      <c r="FA528" s="178"/>
      <c r="FB528" s="178"/>
      <c r="FC528" s="178"/>
      <c r="FD528" s="178"/>
      <c r="FE528" s="178"/>
      <c r="FF528" s="178"/>
      <c r="FG528" s="178"/>
      <c r="FH528" s="178"/>
      <c r="FI528" s="178"/>
      <c r="FJ528" s="178"/>
      <c r="FK528" s="178"/>
      <c r="FL528" s="178"/>
      <c r="FM528" s="178"/>
      <c r="FN528" s="178"/>
      <c r="FO528" s="178"/>
      <c r="FP528" s="178"/>
      <c r="FQ528" s="178"/>
      <c r="FR528" s="178"/>
      <c r="FS528" s="178"/>
      <c r="FT528" s="178"/>
      <c r="FU528" s="178"/>
      <c r="FV528" s="178"/>
    </row>
    <row r="529" spans="1:178" ht="45" customHeight="1" x14ac:dyDescent="0.25">
      <c r="A529" s="146" t="s">
        <v>1235</v>
      </c>
      <c r="B529" s="145">
        <v>2020</v>
      </c>
      <c r="C529" s="144" t="s">
        <v>345</v>
      </c>
      <c r="D529" s="148" t="s">
        <v>1750</v>
      </c>
      <c r="E529" s="147" t="s">
        <v>137</v>
      </c>
      <c r="F529" s="148" t="s">
        <v>32</v>
      </c>
      <c r="G529" s="149" t="s">
        <v>158</v>
      </c>
      <c r="H529" s="150" t="s">
        <v>1323</v>
      </c>
      <c r="I529" s="151" t="s">
        <v>132</v>
      </c>
      <c r="J529" s="152" t="s">
        <v>352</v>
      </c>
      <c r="K529" s="153">
        <v>45</v>
      </c>
      <c r="L529" s="154" t="str">
        <f>IF(ISERROR(VLOOKUP(K529,Eje_Pilar_Prop!$C$2:$E$104,2,FALSE))," ",VLOOKUP(K529,Eje_Pilar_Prop!$C$2:$E$104,2,FALSE))</f>
        <v>Gobernanza e influencia local, regional e internacional</v>
      </c>
      <c r="M529" s="154" t="str">
        <f>IF(ISERROR(VLOOKUP(K529,Eje_Pilar_Prop!$C$2:$E$104,3,FALSE))," ",VLOOKUP(K529,Eje_Pilar_Prop!$C$2:$E$104,3,FALSE))</f>
        <v>Eje Transversal 4 Gobierno Legitimo, Fortalecimiento Local y Eficiencia</v>
      </c>
      <c r="N529" s="155" t="s">
        <v>874</v>
      </c>
      <c r="O529" s="164">
        <v>1110530826</v>
      </c>
      <c r="P529" s="150" t="s">
        <v>1117</v>
      </c>
      <c r="Q529" s="157">
        <v>10500000</v>
      </c>
      <c r="R529" s="158"/>
      <c r="S529" s="159"/>
      <c r="T529" s="160">
        <v>1</v>
      </c>
      <c r="U529" s="157">
        <v>3780000</v>
      </c>
      <c r="V529" s="161">
        <f t="shared" si="18"/>
        <v>14280000</v>
      </c>
      <c r="W529" s="162">
        <v>1680000</v>
      </c>
      <c r="X529" s="163">
        <v>44153</v>
      </c>
      <c r="Y529" s="163">
        <v>44158</v>
      </c>
      <c r="Z529" s="163">
        <v>44227</v>
      </c>
      <c r="AA529" s="145">
        <v>50</v>
      </c>
      <c r="AB529" s="145">
        <v>1</v>
      </c>
      <c r="AC529" s="145">
        <v>30</v>
      </c>
      <c r="AD529" s="164"/>
      <c r="AE529" s="165"/>
      <c r="AF529" s="163"/>
      <c r="AG529" s="157"/>
      <c r="AH529" s="146"/>
      <c r="AI529" s="146" t="s">
        <v>1471</v>
      </c>
      <c r="AJ529" s="146"/>
      <c r="AK529" s="146"/>
      <c r="AL529" s="166">
        <f t="shared" si="17"/>
        <v>0.11764705882352941</v>
      </c>
      <c r="AM529" s="177">
        <f>IF(SUMPRODUCT((A$14:A529=A529)*(B$14:B529=B529)*(D$14:D529=D529))&gt;1,0,1)</f>
        <v>1</v>
      </c>
      <c r="AN529" s="178"/>
      <c r="AO529" s="178"/>
      <c r="AP529" s="178"/>
      <c r="AQ529" s="178"/>
      <c r="AR529" s="178"/>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c r="CV529" s="178"/>
      <c r="CW529" s="178"/>
      <c r="CX529" s="178"/>
      <c r="CY529" s="178"/>
      <c r="CZ529" s="178"/>
      <c r="DA529" s="178"/>
      <c r="DB529" s="178"/>
      <c r="DC529" s="178"/>
      <c r="DD529" s="178"/>
      <c r="DE529" s="178"/>
      <c r="DF529" s="178"/>
      <c r="DG529" s="178"/>
      <c r="DH529" s="178"/>
      <c r="DI529" s="178"/>
      <c r="DJ529" s="178"/>
      <c r="DK529" s="178"/>
      <c r="DL529" s="178"/>
      <c r="DM529" s="178"/>
      <c r="DN529" s="178"/>
      <c r="DO529" s="178"/>
      <c r="DP529" s="178"/>
      <c r="DQ529" s="178"/>
      <c r="DR529" s="178"/>
      <c r="DS529" s="178"/>
      <c r="DT529" s="178"/>
      <c r="DU529" s="178"/>
      <c r="DV529" s="178"/>
      <c r="DW529" s="178"/>
      <c r="DX529" s="178"/>
      <c r="DY529" s="178"/>
      <c r="DZ529" s="178"/>
      <c r="EA529" s="178"/>
      <c r="EB529" s="178"/>
      <c r="EC529" s="178"/>
      <c r="ED529" s="178"/>
      <c r="EE529" s="178"/>
      <c r="EF529" s="178"/>
      <c r="EG529" s="178"/>
      <c r="EH529" s="178"/>
      <c r="EI529" s="178"/>
      <c r="EJ529" s="178"/>
      <c r="EK529" s="178"/>
      <c r="EL529" s="178"/>
      <c r="EM529" s="178"/>
      <c r="EN529" s="178"/>
      <c r="EO529" s="178"/>
      <c r="EP529" s="178"/>
      <c r="EQ529" s="178"/>
      <c r="ER529" s="178"/>
      <c r="ES529" s="178"/>
      <c r="ET529" s="178"/>
      <c r="EU529" s="178"/>
      <c r="EV529" s="178"/>
      <c r="EW529" s="178"/>
      <c r="EX529" s="178"/>
      <c r="EY529" s="178"/>
      <c r="EZ529" s="178"/>
      <c r="FA529" s="178"/>
      <c r="FB529" s="178"/>
      <c r="FC529" s="178"/>
      <c r="FD529" s="178"/>
      <c r="FE529" s="178"/>
      <c r="FF529" s="178"/>
      <c r="FG529" s="178"/>
      <c r="FH529" s="178"/>
      <c r="FI529" s="178"/>
      <c r="FJ529" s="178"/>
      <c r="FK529" s="178"/>
      <c r="FL529" s="178"/>
      <c r="FM529" s="178"/>
      <c r="FN529" s="178"/>
      <c r="FO529" s="178"/>
      <c r="FP529" s="178"/>
      <c r="FQ529" s="178"/>
      <c r="FR529" s="178"/>
      <c r="FS529" s="178"/>
      <c r="FT529" s="178"/>
      <c r="FU529" s="178"/>
      <c r="FV529" s="178"/>
    </row>
    <row r="530" spans="1:178" ht="45" customHeight="1" x14ac:dyDescent="0.25">
      <c r="A530" s="146" t="s">
        <v>1236</v>
      </c>
      <c r="B530" s="145">
        <v>2020</v>
      </c>
      <c r="C530" s="144" t="s">
        <v>345</v>
      </c>
      <c r="D530" s="148" t="s">
        <v>1751</v>
      </c>
      <c r="E530" s="147" t="s">
        <v>137</v>
      </c>
      <c r="F530" s="148" t="s">
        <v>32</v>
      </c>
      <c r="G530" s="149" t="s">
        <v>158</v>
      </c>
      <c r="H530" s="150" t="s">
        <v>1324</v>
      </c>
      <c r="I530" s="151" t="s">
        <v>132</v>
      </c>
      <c r="J530" s="152" t="s">
        <v>352</v>
      </c>
      <c r="K530" s="153">
        <v>45</v>
      </c>
      <c r="L530" s="154" t="str">
        <f>IF(ISERROR(VLOOKUP(K530,Eje_Pilar_Prop!$C$2:$E$104,2,FALSE))," ",VLOOKUP(K530,Eje_Pilar_Prop!$C$2:$E$104,2,FALSE))</f>
        <v>Gobernanza e influencia local, regional e internacional</v>
      </c>
      <c r="M530" s="154" t="str">
        <f>IF(ISERROR(VLOOKUP(K530,Eje_Pilar_Prop!$C$2:$E$104,3,FALSE))," ",VLOOKUP(K530,Eje_Pilar_Prop!$C$2:$E$104,3,FALSE))</f>
        <v>Eje Transversal 4 Gobierno Legitimo, Fortalecimiento Local y Eficiencia</v>
      </c>
      <c r="N530" s="155" t="s">
        <v>874</v>
      </c>
      <c r="O530" s="164">
        <v>1015435607</v>
      </c>
      <c r="P530" s="150" t="s">
        <v>1069</v>
      </c>
      <c r="Q530" s="157">
        <v>4166666</v>
      </c>
      <c r="R530" s="158"/>
      <c r="S530" s="159"/>
      <c r="T530" s="160">
        <v>1</v>
      </c>
      <c r="U530" s="157">
        <v>1500000</v>
      </c>
      <c r="V530" s="161">
        <f t="shared" si="18"/>
        <v>5666666</v>
      </c>
      <c r="W530" s="162">
        <v>666667</v>
      </c>
      <c r="X530" s="163">
        <v>44152</v>
      </c>
      <c r="Y530" s="163">
        <v>44158</v>
      </c>
      <c r="Z530" s="163">
        <v>44227</v>
      </c>
      <c r="AA530" s="145">
        <v>50</v>
      </c>
      <c r="AB530" s="145">
        <v>1</v>
      </c>
      <c r="AC530" s="145">
        <v>30</v>
      </c>
      <c r="AD530" s="164"/>
      <c r="AE530" s="165"/>
      <c r="AF530" s="163"/>
      <c r="AG530" s="157"/>
      <c r="AH530" s="146"/>
      <c r="AI530" s="146" t="s">
        <v>1471</v>
      </c>
      <c r="AJ530" s="146"/>
      <c r="AK530" s="146"/>
      <c r="AL530" s="166">
        <f t="shared" si="17"/>
        <v>0.11764713148789782</v>
      </c>
      <c r="AM530" s="177">
        <f>IF(SUMPRODUCT((A$14:A530=A530)*(B$14:B530=B530)*(D$14:D530=D530))&gt;1,0,1)</f>
        <v>1</v>
      </c>
      <c r="AN530" s="178"/>
      <c r="AO530" s="178"/>
      <c r="AP530" s="178"/>
      <c r="AQ530" s="178"/>
      <c r="AR530" s="178"/>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c r="CV530" s="178"/>
      <c r="CW530" s="178"/>
      <c r="CX530" s="178"/>
      <c r="CY530" s="178"/>
      <c r="CZ530" s="178"/>
      <c r="DA530" s="178"/>
      <c r="DB530" s="178"/>
      <c r="DC530" s="178"/>
      <c r="DD530" s="178"/>
      <c r="DE530" s="178"/>
      <c r="DF530" s="178"/>
      <c r="DG530" s="178"/>
      <c r="DH530" s="178"/>
      <c r="DI530" s="178"/>
      <c r="DJ530" s="178"/>
      <c r="DK530" s="178"/>
      <c r="DL530" s="178"/>
      <c r="DM530" s="178"/>
      <c r="DN530" s="178"/>
      <c r="DO530" s="178"/>
      <c r="DP530" s="178"/>
      <c r="DQ530" s="178"/>
      <c r="DR530" s="178"/>
      <c r="DS530" s="178"/>
      <c r="DT530" s="178"/>
      <c r="DU530" s="178"/>
      <c r="DV530" s="178"/>
      <c r="DW530" s="178"/>
      <c r="DX530" s="178"/>
      <c r="DY530" s="178"/>
      <c r="DZ530" s="178"/>
      <c r="EA530" s="178"/>
      <c r="EB530" s="178"/>
      <c r="EC530" s="178"/>
      <c r="ED530" s="178"/>
      <c r="EE530" s="178"/>
      <c r="EF530" s="178"/>
      <c r="EG530" s="178"/>
      <c r="EH530" s="178"/>
      <c r="EI530" s="178"/>
      <c r="EJ530" s="178"/>
      <c r="EK530" s="178"/>
      <c r="EL530" s="178"/>
      <c r="EM530" s="178"/>
      <c r="EN530" s="178"/>
      <c r="EO530" s="178"/>
      <c r="EP530" s="178"/>
      <c r="EQ530" s="178"/>
      <c r="ER530" s="178"/>
      <c r="ES530" s="178"/>
      <c r="ET530" s="178"/>
      <c r="EU530" s="178"/>
      <c r="EV530" s="178"/>
      <c r="EW530" s="178"/>
      <c r="EX530" s="178"/>
      <c r="EY530" s="178"/>
      <c r="EZ530" s="178"/>
      <c r="FA530" s="178"/>
      <c r="FB530" s="178"/>
      <c r="FC530" s="178"/>
      <c r="FD530" s="178"/>
      <c r="FE530" s="178"/>
      <c r="FF530" s="178"/>
      <c r="FG530" s="178"/>
      <c r="FH530" s="178"/>
      <c r="FI530" s="178"/>
      <c r="FJ530" s="178"/>
      <c r="FK530" s="178"/>
      <c r="FL530" s="178"/>
      <c r="FM530" s="178"/>
      <c r="FN530" s="178"/>
      <c r="FO530" s="178"/>
      <c r="FP530" s="178"/>
      <c r="FQ530" s="178"/>
      <c r="FR530" s="178"/>
      <c r="FS530" s="178"/>
      <c r="FT530" s="178"/>
      <c r="FU530" s="178"/>
      <c r="FV530" s="178"/>
    </row>
    <row r="531" spans="1:178" ht="45" customHeight="1" x14ac:dyDescent="0.25">
      <c r="A531" s="146" t="s">
        <v>1237</v>
      </c>
      <c r="B531" s="145">
        <v>2020</v>
      </c>
      <c r="C531" s="144" t="s">
        <v>345</v>
      </c>
      <c r="D531" s="148" t="s">
        <v>1752</v>
      </c>
      <c r="E531" s="147" t="s">
        <v>137</v>
      </c>
      <c r="F531" s="148" t="s">
        <v>32</v>
      </c>
      <c r="G531" s="149" t="s">
        <v>158</v>
      </c>
      <c r="H531" s="150" t="s">
        <v>1325</v>
      </c>
      <c r="I531" s="151" t="s">
        <v>132</v>
      </c>
      <c r="J531" s="152" t="s">
        <v>352</v>
      </c>
      <c r="K531" s="153">
        <v>45</v>
      </c>
      <c r="L531" s="154" t="str">
        <f>IF(ISERROR(VLOOKUP(K531,Eje_Pilar_Prop!$C$2:$E$104,2,FALSE))," ",VLOOKUP(K531,Eje_Pilar_Prop!$C$2:$E$104,2,FALSE))</f>
        <v>Gobernanza e influencia local, regional e internacional</v>
      </c>
      <c r="M531" s="154" t="str">
        <f>IF(ISERROR(VLOOKUP(K531,Eje_Pilar_Prop!$C$2:$E$104,3,FALSE))," ",VLOOKUP(K531,Eje_Pilar_Prop!$C$2:$E$104,3,FALSE))</f>
        <v>Eje Transversal 4 Gobierno Legitimo, Fortalecimiento Local y Eficiencia</v>
      </c>
      <c r="N531" s="155" t="s">
        <v>874</v>
      </c>
      <c r="O531" s="164">
        <v>52048570</v>
      </c>
      <c r="P531" s="150" t="s">
        <v>1408</v>
      </c>
      <c r="Q531" s="157">
        <v>15750000</v>
      </c>
      <c r="R531" s="158"/>
      <c r="S531" s="159"/>
      <c r="T531" s="160"/>
      <c r="U531" s="157"/>
      <c r="V531" s="161">
        <f t="shared" si="18"/>
        <v>15750000</v>
      </c>
      <c r="W531" s="162">
        <v>1680000</v>
      </c>
      <c r="X531" s="163">
        <v>44152</v>
      </c>
      <c r="Y531" s="163">
        <v>44158</v>
      </c>
      <c r="Z531" s="163">
        <v>44196</v>
      </c>
      <c r="AA531" s="145">
        <v>75</v>
      </c>
      <c r="AB531" s="145"/>
      <c r="AC531" s="145"/>
      <c r="AD531" s="164"/>
      <c r="AE531" s="165"/>
      <c r="AF531" s="163"/>
      <c r="AG531" s="157"/>
      <c r="AH531" s="146"/>
      <c r="AI531" s="146"/>
      <c r="AJ531" s="146" t="s">
        <v>1471</v>
      </c>
      <c r="AK531" s="146"/>
      <c r="AL531" s="166">
        <f t="shared" si="17"/>
        <v>0.10666666666666667</v>
      </c>
      <c r="AM531" s="177">
        <f>IF(SUMPRODUCT((A$14:A531=A531)*(B$14:B531=B531)*(D$14:D531=D531))&gt;1,0,1)</f>
        <v>1</v>
      </c>
      <c r="AN531" s="178"/>
      <c r="AO531" s="178"/>
      <c r="AP531" s="178"/>
      <c r="AQ531" s="178"/>
      <c r="AR531" s="178"/>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c r="CV531" s="178"/>
      <c r="CW531" s="178"/>
      <c r="CX531" s="178"/>
      <c r="CY531" s="178"/>
      <c r="CZ531" s="178"/>
      <c r="DA531" s="178"/>
      <c r="DB531" s="178"/>
      <c r="DC531" s="178"/>
      <c r="DD531" s="178"/>
      <c r="DE531" s="178"/>
      <c r="DF531" s="178"/>
      <c r="DG531" s="178"/>
      <c r="DH531" s="178"/>
      <c r="DI531" s="178"/>
      <c r="DJ531" s="178"/>
      <c r="DK531" s="178"/>
      <c r="DL531" s="178"/>
      <c r="DM531" s="178"/>
      <c r="DN531" s="178"/>
      <c r="DO531" s="178"/>
      <c r="DP531" s="178"/>
      <c r="DQ531" s="178"/>
      <c r="DR531" s="178"/>
      <c r="DS531" s="178"/>
      <c r="DT531" s="178"/>
      <c r="DU531" s="178"/>
      <c r="DV531" s="178"/>
      <c r="DW531" s="178"/>
      <c r="DX531" s="178"/>
      <c r="DY531" s="178"/>
      <c r="DZ531" s="178"/>
      <c r="EA531" s="178"/>
      <c r="EB531" s="178"/>
      <c r="EC531" s="178"/>
      <c r="ED531" s="178"/>
      <c r="EE531" s="178"/>
      <c r="EF531" s="178"/>
      <c r="EG531" s="178"/>
      <c r="EH531" s="178"/>
      <c r="EI531" s="178"/>
      <c r="EJ531" s="178"/>
      <c r="EK531" s="178"/>
      <c r="EL531" s="178"/>
      <c r="EM531" s="178"/>
      <c r="EN531" s="178"/>
      <c r="EO531" s="178"/>
      <c r="EP531" s="178"/>
      <c r="EQ531" s="178"/>
      <c r="ER531" s="178"/>
      <c r="ES531" s="178"/>
      <c r="ET531" s="178"/>
      <c r="EU531" s="178"/>
      <c r="EV531" s="178"/>
      <c r="EW531" s="178"/>
      <c r="EX531" s="178"/>
      <c r="EY531" s="178"/>
      <c r="EZ531" s="178"/>
      <c r="FA531" s="178"/>
      <c r="FB531" s="178"/>
      <c r="FC531" s="178"/>
      <c r="FD531" s="178"/>
      <c r="FE531" s="178"/>
      <c r="FF531" s="178"/>
      <c r="FG531" s="178"/>
      <c r="FH531" s="178"/>
      <c r="FI531" s="178"/>
      <c r="FJ531" s="178"/>
      <c r="FK531" s="178"/>
      <c r="FL531" s="178"/>
      <c r="FM531" s="178"/>
      <c r="FN531" s="178"/>
      <c r="FO531" s="178"/>
      <c r="FP531" s="178"/>
      <c r="FQ531" s="178"/>
      <c r="FR531" s="178"/>
      <c r="FS531" s="178"/>
      <c r="FT531" s="178"/>
      <c r="FU531" s="178"/>
      <c r="FV531" s="178"/>
    </row>
    <row r="532" spans="1:178" ht="45" customHeight="1" x14ac:dyDescent="0.25">
      <c r="A532" s="146" t="s">
        <v>1238</v>
      </c>
      <c r="B532" s="145">
        <v>2020</v>
      </c>
      <c r="C532" s="144" t="s">
        <v>345</v>
      </c>
      <c r="D532" s="148" t="s">
        <v>1753</v>
      </c>
      <c r="E532" s="147" t="s">
        <v>137</v>
      </c>
      <c r="F532" s="148" t="s">
        <v>32</v>
      </c>
      <c r="G532" s="149" t="s">
        <v>158</v>
      </c>
      <c r="H532" s="150" t="s">
        <v>1326</v>
      </c>
      <c r="I532" s="151" t="s">
        <v>132</v>
      </c>
      <c r="J532" s="152" t="s">
        <v>352</v>
      </c>
      <c r="K532" s="153">
        <v>45</v>
      </c>
      <c r="L532" s="154" t="str">
        <f>IF(ISERROR(VLOOKUP(K532,Eje_Pilar_Prop!$C$2:$E$104,2,FALSE))," ",VLOOKUP(K532,Eje_Pilar_Prop!$C$2:$E$104,2,FALSE))</f>
        <v>Gobernanza e influencia local, regional e internacional</v>
      </c>
      <c r="M532" s="154" t="str">
        <f>IF(ISERROR(VLOOKUP(K532,Eje_Pilar_Prop!$C$2:$E$104,3,FALSE))," ",VLOOKUP(K532,Eje_Pilar_Prop!$C$2:$E$104,3,FALSE))</f>
        <v>Eje Transversal 4 Gobierno Legitimo, Fortalecimiento Local y Eficiencia</v>
      </c>
      <c r="N532" s="155" t="s">
        <v>874</v>
      </c>
      <c r="O532" s="164">
        <v>41708448</v>
      </c>
      <c r="P532" s="150" t="s">
        <v>1409</v>
      </c>
      <c r="Q532" s="157">
        <v>12600000</v>
      </c>
      <c r="R532" s="158"/>
      <c r="S532" s="159"/>
      <c r="T532" s="160"/>
      <c r="U532" s="157"/>
      <c r="V532" s="161">
        <f t="shared" si="18"/>
        <v>12600000</v>
      </c>
      <c r="W532" s="162">
        <v>0</v>
      </c>
      <c r="X532" s="163">
        <v>44153</v>
      </c>
      <c r="Y532" s="163">
        <v>44158</v>
      </c>
      <c r="Z532" s="163">
        <v>44196</v>
      </c>
      <c r="AA532" s="145">
        <v>90</v>
      </c>
      <c r="AB532" s="145"/>
      <c r="AC532" s="145"/>
      <c r="AD532" s="164"/>
      <c r="AE532" s="165"/>
      <c r="AF532" s="163"/>
      <c r="AG532" s="157"/>
      <c r="AH532" s="146"/>
      <c r="AI532" s="146"/>
      <c r="AJ532" s="146" t="s">
        <v>1471</v>
      </c>
      <c r="AK532" s="146"/>
      <c r="AL532" s="166">
        <f t="shared" si="17"/>
        <v>0</v>
      </c>
      <c r="AM532" s="177">
        <f>IF(SUMPRODUCT((A$14:A532=A532)*(B$14:B532=B532)*(D$14:D532=D532))&gt;1,0,1)</f>
        <v>1</v>
      </c>
      <c r="AN532" s="178"/>
      <c r="AO532" s="178"/>
      <c r="AP532" s="178"/>
      <c r="AQ532" s="178"/>
      <c r="AR532" s="178"/>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c r="CV532" s="178"/>
      <c r="CW532" s="178"/>
      <c r="CX532" s="178"/>
      <c r="CY532" s="178"/>
      <c r="CZ532" s="178"/>
      <c r="DA532" s="178"/>
      <c r="DB532" s="178"/>
      <c r="DC532" s="178"/>
      <c r="DD532" s="178"/>
      <c r="DE532" s="178"/>
      <c r="DF532" s="178"/>
      <c r="DG532" s="178"/>
      <c r="DH532" s="178"/>
      <c r="DI532" s="178"/>
      <c r="DJ532" s="178"/>
      <c r="DK532" s="178"/>
      <c r="DL532" s="178"/>
      <c r="DM532" s="178"/>
      <c r="DN532" s="178"/>
      <c r="DO532" s="178"/>
      <c r="DP532" s="178"/>
      <c r="DQ532" s="178"/>
      <c r="DR532" s="178"/>
      <c r="DS532" s="178"/>
      <c r="DT532" s="178"/>
      <c r="DU532" s="178"/>
      <c r="DV532" s="178"/>
      <c r="DW532" s="178"/>
      <c r="DX532" s="178"/>
      <c r="DY532" s="178"/>
      <c r="DZ532" s="178"/>
      <c r="EA532" s="178"/>
      <c r="EB532" s="178"/>
      <c r="EC532" s="178"/>
      <c r="ED532" s="178"/>
      <c r="EE532" s="178"/>
      <c r="EF532" s="178"/>
      <c r="EG532" s="178"/>
      <c r="EH532" s="178"/>
      <c r="EI532" s="178"/>
      <c r="EJ532" s="178"/>
      <c r="EK532" s="178"/>
      <c r="EL532" s="178"/>
      <c r="EM532" s="178"/>
      <c r="EN532" s="178"/>
      <c r="EO532" s="178"/>
      <c r="EP532" s="178"/>
      <c r="EQ532" s="178"/>
      <c r="ER532" s="178"/>
      <c r="ES532" s="178"/>
      <c r="ET532" s="178"/>
      <c r="EU532" s="178"/>
      <c r="EV532" s="178"/>
      <c r="EW532" s="178"/>
      <c r="EX532" s="178"/>
      <c r="EY532" s="178"/>
      <c r="EZ532" s="178"/>
      <c r="FA532" s="178"/>
      <c r="FB532" s="178"/>
      <c r="FC532" s="178"/>
      <c r="FD532" s="178"/>
      <c r="FE532" s="178"/>
      <c r="FF532" s="178"/>
      <c r="FG532" s="178"/>
      <c r="FH532" s="178"/>
      <c r="FI532" s="178"/>
      <c r="FJ532" s="178"/>
      <c r="FK532" s="178"/>
      <c r="FL532" s="178"/>
      <c r="FM532" s="178"/>
      <c r="FN532" s="178"/>
      <c r="FO532" s="178"/>
      <c r="FP532" s="178"/>
      <c r="FQ532" s="178"/>
      <c r="FR532" s="178"/>
      <c r="FS532" s="178"/>
      <c r="FT532" s="178"/>
      <c r="FU532" s="178"/>
      <c r="FV532" s="178"/>
    </row>
    <row r="533" spans="1:178" ht="45" customHeight="1" x14ac:dyDescent="0.25">
      <c r="A533" s="146" t="s">
        <v>1239</v>
      </c>
      <c r="B533" s="145">
        <v>2020</v>
      </c>
      <c r="C533" s="144" t="s">
        <v>345</v>
      </c>
      <c r="D533" s="148" t="s">
        <v>1754</v>
      </c>
      <c r="E533" s="147" t="s">
        <v>137</v>
      </c>
      <c r="F533" s="148" t="s">
        <v>32</v>
      </c>
      <c r="G533" s="149" t="s">
        <v>158</v>
      </c>
      <c r="H533" s="150" t="s">
        <v>1327</v>
      </c>
      <c r="I533" s="151" t="s">
        <v>132</v>
      </c>
      <c r="J533" s="152" t="s">
        <v>352</v>
      </c>
      <c r="K533" s="153">
        <v>45</v>
      </c>
      <c r="L533" s="154" t="str">
        <f>IF(ISERROR(VLOOKUP(K533,Eje_Pilar_Prop!$C$2:$E$104,2,FALSE))," ",VLOOKUP(K533,Eje_Pilar_Prop!$C$2:$E$104,2,FALSE))</f>
        <v>Gobernanza e influencia local, regional e internacional</v>
      </c>
      <c r="M533" s="154" t="str">
        <f>IF(ISERROR(VLOOKUP(K533,Eje_Pilar_Prop!$C$2:$E$104,3,FALSE))," ",VLOOKUP(K533,Eje_Pilar_Prop!$C$2:$E$104,3,FALSE))</f>
        <v>Eje Transversal 4 Gobierno Legitimo, Fortalecimiento Local y Eficiencia</v>
      </c>
      <c r="N533" s="155" t="s">
        <v>874</v>
      </c>
      <c r="O533" s="164">
        <v>80036683</v>
      </c>
      <c r="P533" s="150" t="s">
        <v>921</v>
      </c>
      <c r="Q533" s="157">
        <v>10500000</v>
      </c>
      <c r="R533" s="158"/>
      <c r="S533" s="159"/>
      <c r="T533" s="160"/>
      <c r="U533" s="157"/>
      <c r="V533" s="161">
        <f t="shared" si="18"/>
        <v>10500000</v>
      </c>
      <c r="W533" s="162">
        <v>1680000</v>
      </c>
      <c r="X533" s="163">
        <v>44154</v>
      </c>
      <c r="Y533" s="163">
        <v>44158</v>
      </c>
      <c r="Z533" s="163">
        <v>44196</v>
      </c>
      <c r="AA533" s="145">
        <v>50</v>
      </c>
      <c r="AB533" s="145"/>
      <c r="AC533" s="145"/>
      <c r="AD533" s="164"/>
      <c r="AE533" s="165"/>
      <c r="AF533" s="163"/>
      <c r="AG533" s="157"/>
      <c r="AH533" s="146"/>
      <c r="AI533" s="146"/>
      <c r="AJ533" s="146" t="s">
        <v>1471</v>
      </c>
      <c r="AK533" s="146"/>
      <c r="AL533" s="166">
        <f t="shared" si="17"/>
        <v>0.16</v>
      </c>
      <c r="AM533" s="177">
        <f>IF(SUMPRODUCT((A$14:A533=A533)*(B$14:B533=B533)*(D$14:D533=D533))&gt;1,0,1)</f>
        <v>1</v>
      </c>
      <c r="AN533" s="178"/>
      <c r="AO533" s="178"/>
      <c r="AP533" s="178"/>
      <c r="AQ533" s="178"/>
      <c r="AR533" s="178"/>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c r="CV533" s="178"/>
      <c r="CW533" s="178"/>
      <c r="CX533" s="178"/>
      <c r="CY533" s="178"/>
      <c r="CZ533" s="178"/>
      <c r="DA533" s="178"/>
      <c r="DB533" s="178"/>
      <c r="DC533" s="178"/>
      <c r="DD533" s="178"/>
      <c r="DE533" s="178"/>
      <c r="DF533" s="178"/>
      <c r="DG533" s="178"/>
      <c r="DH533" s="178"/>
      <c r="DI533" s="178"/>
      <c r="DJ533" s="178"/>
      <c r="DK533" s="178"/>
      <c r="DL533" s="178"/>
      <c r="DM533" s="178"/>
      <c r="DN533" s="178"/>
      <c r="DO533" s="178"/>
      <c r="DP533" s="178"/>
      <c r="DQ533" s="178"/>
      <c r="DR533" s="178"/>
      <c r="DS533" s="178"/>
      <c r="DT533" s="178"/>
      <c r="DU533" s="178"/>
      <c r="DV533" s="178"/>
      <c r="DW533" s="178"/>
      <c r="DX533" s="178"/>
      <c r="DY533" s="178"/>
      <c r="DZ533" s="178"/>
      <c r="EA533" s="178"/>
      <c r="EB533" s="178"/>
      <c r="EC533" s="178"/>
      <c r="ED533" s="178"/>
      <c r="EE533" s="178"/>
      <c r="EF533" s="178"/>
      <c r="EG533" s="178"/>
      <c r="EH533" s="178"/>
      <c r="EI533" s="178"/>
      <c r="EJ533" s="178"/>
      <c r="EK533" s="178"/>
      <c r="EL533" s="178"/>
      <c r="EM533" s="178"/>
      <c r="EN533" s="178"/>
      <c r="EO533" s="178"/>
      <c r="EP533" s="178"/>
      <c r="EQ533" s="178"/>
      <c r="ER533" s="178"/>
      <c r="ES533" s="178"/>
      <c r="ET533" s="178"/>
      <c r="EU533" s="178"/>
      <c r="EV533" s="178"/>
      <c r="EW533" s="178"/>
      <c r="EX533" s="178"/>
      <c r="EY533" s="178"/>
      <c r="EZ533" s="178"/>
      <c r="FA533" s="178"/>
      <c r="FB533" s="178"/>
      <c r="FC533" s="178"/>
      <c r="FD533" s="178"/>
      <c r="FE533" s="178"/>
      <c r="FF533" s="178"/>
      <c r="FG533" s="178"/>
      <c r="FH533" s="178"/>
      <c r="FI533" s="178"/>
      <c r="FJ533" s="178"/>
      <c r="FK533" s="178"/>
      <c r="FL533" s="178"/>
      <c r="FM533" s="178"/>
      <c r="FN533" s="178"/>
      <c r="FO533" s="178"/>
      <c r="FP533" s="178"/>
      <c r="FQ533" s="178"/>
      <c r="FR533" s="178"/>
      <c r="FS533" s="178"/>
      <c r="FT533" s="178"/>
      <c r="FU533" s="178"/>
      <c r="FV533" s="178"/>
    </row>
    <row r="534" spans="1:178" ht="45" customHeight="1" x14ac:dyDescent="0.25">
      <c r="A534" s="146" t="s">
        <v>1240</v>
      </c>
      <c r="B534" s="145">
        <v>2020</v>
      </c>
      <c r="C534" s="144" t="s">
        <v>345</v>
      </c>
      <c r="D534" s="148" t="s">
        <v>1755</v>
      </c>
      <c r="E534" s="147" t="s">
        <v>137</v>
      </c>
      <c r="F534" s="148" t="s">
        <v>32</v>
      </c>
      <c r="G534" s="149" t="s">
        <v>158</v>
      </c>
      <c r="H534" s="150" t="s">
        <v>1328</v>
      </c>
      <c r="I534" s="151" t="s">
        <v>132</v>
      </c>
      <c r="J534" s="152" t="s">
        <v>352</v>
      </c>
      <c r="K534" s="153">
        <v>45</v>
      </c>
      <c r="L534" s="154" t="str">
        <f>IF(ISERROR(VLOOKUP(K534,Eje_Pilar_Prop!$C$2:$E$104,2,FALSE))," ",VLOOKUP(K534,Eje_Pilar_Prop!$C$2:$E$104,2,FALSE))</f>
        <v>Gobernanza e influencia local, regional e internacional</v>
      </c>
      <c r="M534" s="154" t="str">
        <f>IF(ISERROR(VLOOKUP(K534,Eje_Pilar_Prop!$C$2:$E$104,3,FALSE))," ",VLOOKUP(K534,Eje_Pilar_Prop!$C$2:$E$104,3,FALSE))</f>
        <v>Eje Transversal 4 Gobierno Legitimo, Fortalecimiento Local y Eficiencia</v>
      </c>
      <c r="N534" s="155" t="s">
        <v>877</v>
      </c>
      <c r="O534" s="164">
        <v>52258620</v>
      </c>
      <c r="P534" s="150" t="s">
        <v>1410</v>
      </c>
      <c r="Q534" s="157">
        <v>11000000</v>
      </c>
      <c r="R534" s="158"/>
      <c r="S534" s="159"/>
      <c r="T534" s="160"/>
      <c r="U534" s="157"/>
      <c r="V534" s="161">
        <f t="shared" si="18"/>
        <v>11000000</v>
      </c>
      <c r="W534" s="162">
        <v>0</v>
      </c>
      <c r="X534" s="163">
        <v>44148</v>
      </c>
      <c r="Y534" s="163">
        <v>44159</v>
      </c>
      <c r="Z534" s="163">
        <v>44196</v>
      </c>
      <c r="AA534" s="145">
        <v>75</v>
      </c>
      <c r="AB534" s="145"/>
      <c r="AC534" s="145"/>
      <c r="AD534" s="164"/>
      <c r="AE534" s="165"/>
      <c r="AF534" s="163"/>
      <c r="AG534" s="157"/>
      <c r="AH534" s="146"/>
      <c r="AI534" s="146"/>
      <c r="AJ534" s="146" t="s">
        <v>1471</v>
      </c>
      <c r="AK534" s="146"/>
      <c r="AL534" s="166">
        <f t="shared" si="17"/>
        <v>0</v>
      </c>
      <c r="AM534" s="177">
        <f>IF(SUMPRODUCT((A$14:A534=A534)*(B$14:B534=B534)*(D$14:D534=D534))&gt;1,0,1)</f>
        <v>1</v>
      </c>
      <c r="AN534" s="178"/>
      <c r="AO534" s="178"/>
      <c r="AP534" s="178"/>
      <c r="AQ534" s="178"/>
      <c r="AR534" s="178"/>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c r="CV534" s="178"/>
      <c r="CW534" s="178"/>
      <c r="CX534" s="178"/>
      <c r="CY534" s="178"/>
      <c r="CZ534" s="178"/>
      <c r="DA534" s="178"/>
      <c r="DB534" s="178"/>
      <c r="DC534" s="178"/>
      <c r="DD534" s="178"/>
      <c r="DE534" s="178"/>
      <c r="DF534" s="178"/>
      <c r="DG534" s="178"/>
      <c r="DH534" s="178"/>
      <c r="DI534" s="178"/>
      <c r="DJ534" s="178"/>
      <c r="DK534" s="178"/>
      <c r="DL534" s="178"/>
      <c r="DM534" s="178"/>
      <c r="DN534" s="178"/>
      <c r="DO534" s="178"/>
      <c r="DP534" s="178"/>
      <c r="DQ534" s="178"/>
      <c r="DR534" s="178"/>
      <c r="DS534" s="178"/>
      <c r="DT534" s="178"/>
      <c r="DU534" s="178"/>
      <c r="DV534" s="178"/>
      <c r="DW534" s="178"/>
      <c r="DX534" s="178"/>
      <c r="DY534" s="178"/>
      <c r="DZ534" s="178"/>
      <c r="EA534" s="178"/>
      <c r="EB534" s="178"/>
      <c r="EC534" s="178"/>
      <c r="ED534" s="178"/>
      <c r="EE534" s="178"/>
      <c r="EF534" s="178"/>
      <c r="EG534" s="178"/>
      <c r="EH534" s="178"/>
      <c r="EI534" s="178"/>
      <c r="EJ534" s="178"/>
      <c r="EK534" s="178"/>
      <c r="EL534" s="178"/>
      <c r="EM534" s="178"/>
      <c r="EN534" s="178"/>
      <c r="EO534" s="178"/>
      <c r="EP534" s="178"/>
      <c r="EQ534" s="178"/>
      <c r="ER534" s="178"/>
      <c r="ES534" s="178"/>
      <c r="ET534" s="178"/>
      <c r="EU534" s="178"/>
      <c r="EV534" s="178"/>
      <c r="EW534" s="178"/>
      <c r="EX534" s="178"/>
      <c r="EY534" s="178"/>
      <c r="EZ534" s="178"/>
      <c r="FA534" s="178"/>
      <c r="FB534" s="178"/>
      <c r="FC534" s="178"/>
      <c r="FD534" s="178"/>
      <c r="FE534" s="178"/>
      <c r="FF534" s="178"/>
      <c r="FG534" s="178"/>
      <c r="FH534" s="178"/>
      <c r="FI534" s="178"/>
      <c r="FJ534" s="178"/>
      <c r="FK534" s="178"/>
      <c r="FL534" s="178"/>
      <c r="FM534" s="178"/>
      <c r="FN534" s="178"/>
      <c r="FO534" s="178"/>
      <c r="FP534" s="178"/>
      <c r="FQ534" s="178"/>
      <c r="FR534" s="178"/>
      <c r="FS534" s="178"/>
      <c r="FT534" s="178"/>
      <c r="FU534" s="178"/>
      <c r="FV534" s="178"/>
    </row>
    <row r="535" spans="1:178" ht="45" customHeight="1" x14ac:dyDescent="0.25">
      <c r="A535" s="146" t="s">
        <v>1241</v>
      </c>
      <c r="B535" s="145">
        <v>2020</v>
      </c>
      <c r="C535" s="144" t="s">
        <v>345</v>
      </c>
      <c r="D535" s="148" t="s">
        <v>1756</v>
      </c>
      <c r="E535" s="147" t="s">
        <v>137</v>
      </c>
      <c r="F535" s="148" t="s">
        <v>32</v>
      </c>
      <c r="G535" s="149" t="s">
        <v>158</v>
      </c>
      <c r="H535" s="150" t="s">
        <v>1329</v>
      </c>
      <c r="I535" s="151" t="s">
        <v>132</v>
      </c>
      <c r="J535" s="152" t="s">
        <v>352</v>
      </c>
      <c r="K535" s="153">
        <v>3</v>
      </c>
      <c r="L535" s="154" t="str">
        <f>IF(ISERROR(VLOOKUP(K535,Eje_Pilar_Prop!$C$2:$E$104,2,FALSE))," ",VLOOKUP(K535,Eje_Pilar_Prop!$C$2:$E$104,2,FALSE))</f>
        <v>Igualdad y autonomía para una Bogotá incluyente</v>
      </c>
      <c r="M535" s="154" t="str">
        <f>IF(ISERROR(VLOOKUP(K535,Eje_Pilar_Prop!$C$2:$E$104,3,FALSE))," ",VLOOKUP(K535,Eje_Pilar_Prop!$C$2:$E$104,3,FALSE))</f>
        <v>Pilar 1 Igualdad de Calidad de Vida</v>
      </c>
      <c r="N535" s="155" t="s">
        <v>875</v>
      </c>
      <c r="O535" s="164">
        <v>1019084310</v>
      </c>
      <c r="P535" s="150" t="s">
        <v>903</v>
      </c>
      <c r="Q535" s="157">
        <v>15295000</v>
      </c>
      <c r="R535" s="158"/>
      <c r="S535" s="159"/>
      <c r="T535" s="160"/>
      <c r="U535" s="157"/>
      <c r="V535" s="161">
        <f t="shared" si="18"/>
        <v>15295000</v>
      </c>
      <c r="W535" s="162">
        <v>0</v>
      </c>
      <c r="X535" s="163">
        <v>44159</v>
      </c>
      <c r="Y535" s="163">
        <v>44162</v>
      </c>
      <c r="Z535" s="163">
        <v>44196</v>
      </c>
      <c r="AA535" s="145">
        <v>95</v>
      </c>
      <c r="AB535" s="145"/>
      <c r="AC535" s="145"/>
      <c r="AD535" s="164"/>
      <c r="AE535" s="165"/>
      <c r="AF535" s="163"/>
      <c r="AG535" s="157"/>
      <c r="AH535" s="146"/>
      <c r="AI535" s="146"/>
      <c r="AJ535" s="146" t="s">
        <v>1471</v>
      </c>
      <c r="AK535" s="146"/>
      <c r="AL535" s="166">
        <f t="shared" si="17"/>
        <v>0</v>
      </c>
      <c r="AM535" s="177">
        <f>IF(SUMPRODUCT((A$14:A535=A535)*(B$14:B535=B535)*(D$14:D535=D535))&gt;1,0,1)</f>
        <v>1</v>
      </c>
      <c r="AN535" s="178"/>
      <c r="AO535" s="178"/>
      <c r="AP535" s="178"/>
      <c r="AQ535" s="178"/>
      <c r="AR535" s="178"/>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c r="CV535" s="178"/>
      <c r="CW535" s="178"/>
      <c r="CX535" s="178"/>
      <c r="CY535" s="178"/>
      <c r="CZ535" s="178"/>
      <c r="DA535" s="178"/>
      <c r="DB535" s="178"/>
      <c r="DC535" s="178"/>
      <c r="DD535" s="178"/>
      <c r="DE535" s="178"/>
      <c r="DF535" s="178"/>
      <c r="DG535" s="178"/>
      <c r="DH535" s="178"/>
      <c r="DI535" s="178"/>
      <c r="DJ535" s="178"/>
      <c r="DK535" s="178"/>
      <c r="DL535" s="178"/>
      <c r="DM535" s="178"/>
      <c r="DN535" s="178"/>
      <c r="DO535" s="178"/>
      <c r="DP535" s="178"/>
      <c r="DQ535" s="178"/>
      <c r="DR535" s="178"/>
      <c r="DS535" s="178"/>
      <c r="DT535" s="178"/>
      <c r="DU535" s="178"/>
      <c r="DV535" s="178"/>
      <c r="DW535" s="178"/>
      <c r="DX535" s="178"/>
      <c r="DY535" s="178"/>
      <c r="DZ535" s="178"/>
      <c r="EA535" s="178"/>
      <c r="EB535" s="178"/>
      <c r="EC535" s="178"/>
      <c r="ED535" s="178"/>
      <c r="EE535" s="178"/>
      <c r="EF535" s="178"/>
      <c r="EG535" s="178"/>
      <c r="EH535" s="178"/>
      <c r="EI535" s="178"/>
      <c r="EJ535" s="178"/>
      <c r="EK535" s="178"/>
      <c r="EL535" s="178"/>
      <c r="EM535" s="178"/>
      <c r="EN535" s="178"/>
      <c r="EO535" s="178"/>
      <c r="EP535" s="178"/>
      <c r="EQ535" s="178"/>
      <c r="ER535" s="178"/>
      <c r="ES535" s="178"/>
      <c r="ET535" s="178"/>
      <c r="EU535" s="178"/>
      <c r="EV535" s="178"/>
      <c r="EW535" s="178"/>
      <c r="EX535" s="178"/>
      <c r="EY535" s="178"/>
      <c r="EZ535" s="178"/>
      <c r="FA535" s="178"/>
      <c r="FB535" s="178"/>
      <c r="FC535" s="178"/>
      <c r="FD535" s="178"/>
      <c r="FE535" s="178"/>
      <c r="FF535" s="178"/>
      <c r="FG535" s="178"/>
      <c r="FH535" s="178"/>
      <c r="FI535" s="178"/>
      <c r="FJ535" s="178"/>
      <c r="FK535" s="178"/>
      <c r="FL535" s="178"/>
      <c r="FM535" s="178"/>
      <c r="FN535" s="178"/>
      <c r="FO535" s="178"/>
      <c r="FP535" s="178"/>
      <c r="FQ535" s="178"/>
      <c r="FR535" s="178"/>
      <c r="FS535" s="178"/>
      <c r="FT535" s="178"/>
      <c r="FU535" s="178"/>
      <c r="FV535" s="178"/>
    </row>
    <row r="536" spans="1:178" ht="45" customHeight="1" x14ac:dyDescent="0.25">
      <c r="A536" s="146" t="s">
        <v>1242</v>
      </c>
      <c r="B536" s="145">
        <v>2020</v>
      </c>
      <c r="C536" s="144" t="s">
        <v>345</v>
      </c>
      <c r="D536" s="148" t="s">
        <v>1757</v>
      </c>
      <c r="E536" s="147" t="s">
        <v>137</v>
      </c>
      <c r="F536" s="148" t="s">
        <v>32</v>
      </c>
      <c r="G536" s="149" t="s">
        <v>158</v>
      </c>
      <c r="H536" s="150" t="s">
        <v>1330</v>
      </c>
      <c r="I536" s="151" t="s">
        <v>132</v>
      </c>
      <c r="J536" s="152" t="s">
        <v>352</v>
      </c>
      <c r="K536" s="153">
        <v>17</v>
      </c>
      <c r="L536" s="154" t="str">
        <f>IF(ISERROR(VLOOKUP(K536,Eje_Pilar_Prop!$C$2:$E$104,2,FALSE))," ",VLOOKUP(K536,Eje_Pilar_Prop!$C$2:$E$104,2,FALSE))</f>
        <v>Espacio público, derecho de todos</v>
      </c>
      <c r="M536" s="154" t="str">
        <f>IF(ISERROR(VLOOKUP(K536,Eje_Pilar_Prop!$C$2:$E$104,3,FALSE))," ",VLOOKUP(K536,Eje_Pilar_Prop!$C$2:$E$104,3,FALSE))</f>
        <v>Pilar 2 Democracía Urbana</v>
      </c>
      <c r="N536" s="155" t="s">
        <v>888</v>
      </c>
      <c r="O536" s="164">
        <v>52514971</v>
      </c>
      <c r="P536" s="150" t="s">
        <v>1411</v>
      </c>
      <c r="Q536" s="157">
        <v>6450000</v>
      </c>
      <c r="R536" s="158"/>
      <c r="S536" s="159"/>
      <c r="T536" s="160"/>
      <c r="U536" s="157"/>
      <c r="V536" s="161">
        <f t="shared" si="18"/>
        <v>6450000</v>
      </c>
      <c r="W536" s="162">
        <v>774000</v>
      </c>
      <c r="X536" s="163">
        <v>44159</v>
      </c>
      <c r="Y536" s="163">
        <v>44160</v>
      </c>
      <c r="Z536" s="163">
        <v>44196</v>
      </c>
      <c r="AA536" s="145">
        <v>50</v>
      </c>
      <c r="AB536" s="145"/>
      <c r="AC536" s="145"/>
      <c r="AD536" s="164"/>
      <c r="AE536" s="165"/>
      <c r="AF536" s="163"/>
      <c r="AG536" s="157"/>
      <c r="AH536" s="146"/>
      <c r="AI536" s="146"/>
      <c r="AJ536" s="146" t="s">
        <v>1471</v>
      </c>
      <c r="AK536" s="146"/>
      <c r="AL536" s="166">
        <f t="shared" si="17"/>
        <v>0.12</v>
      </c>
      <c r="AM536" s="177">
        <f>IF(SUMPRODUCT((A$14:A536=A536)*(B$14:B536=B536)*(D$14:D536=D536))&gt;1,0,1)</f>
        <v>1</v>
      </c>
      <c r="AN536" s="178"/>
      <c r="AO536" s="178"/>
      <c r="AP536" s="178"/>
      <c r="AQ536" s="178"/>
      <c r="AR536" s="178"/>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c r="CV536" s="178"/>
      <c r="CW536" s="178"/>
      <c r="CX536" s="178"/>
      <c r="CY536" s="178"/>
      <c r="CZ536" s="178"/>
      <c r="DA536" s="178"/>
      <c r="DB536" s="178"/>
      <c r="DC536" s="178"/>
      <c r="DD536" s="178"/>
      <c r="DE536" s="178"/>
      <c r="DF536" s="178"/>
      <c r="DG536" s="178"/>
      <c r="DH536" s="178"/>
      <c r="DI536" s="178"/>
      <c r="DJ536" s="178"/>
      <c r="DK536" s="178"/>
      <c r="DL536" s="178"/>
      <c r="DM536" s="178"/>
      <c r="DN536" s="178"/>
      <c r="DO536" s="178"/>
      <c r="DP536" s="178"/>
      <c r="DQ536" s="178"/>
      <c r="DR536" s="178"/>
      <c r="DS536" s="178"/>
      <c r="DT536" s="178"/>
      <c r="DU536" s="178"/>
      <c r="DV536" s="178"/>
      <c r="DW536" s="178"/>
      <c r="DX536" s="178"/>
      <c r="DY536" s="178"/>
      <c r="DZ536" s="178"/>
      <c r="EA536" s="178"/>
      <c r="EB536" s="178"/>
      <c r="EC536" s="178"/>
      <c r="ED536" s="178"/>
      <c r="EE536" s="178"/>
      <c r="EF536" s="178"/>
      <c r="EG536" s="178"/>
      <c r="EH536" s="178"/>
      <c r="EI536" s="178"/>
      <c r="EJ536" s="178"/>
      <c r="EK536" s="178"/>
      <c r="EL536" s="178"/>
      <c r="EM536" s="178"/>
      <c r="EN536" s="178"/>
      <c r="EO536" s="178"/>
      <c r="EP536" s="178"/>
      <c r="EQ536" s="178"/>
      <c r="ER536" s="178"/>
      <c r="ES536" s="178"/>
      <c r="ET536" s="178"/>
      <c r="EU536" s="178"/>
      <c r="EV536" s="178"/>
      <c r="EW536" s="178"/>
      <c r="EX536" s="178"/>
      <c r="EY536" s="178"/>
      <c r="EZ536" s="178"/>
      <c r="FA536" s="178"/>
      <c r="FB536" s="178"/>
      <c r="FC536" s="178"/>
      <c r="FD536" s="178"/>
      <c r="FE536" s="178"/>
      <c r="FF536" s="178"/>
      <c r="FG536" s="178"/>
      <c r="FH536" s="178"/>
      <c r="FI536" s="178"/>
      <c r="FJ536" s="178"/>
      <c r="FK536" s="178"/>
      <c r="FL536" s="178"/>
      <c r="FM536" s="178"/>
      <c r="FN536" s="178"/>
      <c r="FO536" s="178"/>
      <c r="FP536" s="178"/>
      <c r="FQ536" s="178"/>
      <c r="FR536" s="178"/>
      <c r="FS536" s="178"/>
      <c r="FT536" s="178"/>
      <c r="FU536" s="178"/>
      <c r="FV536" s="178"/>
    </row>
    <row r="537" spans="1:178" ht="45" customHeight="1" x14ac:dyDescent="0.25">
      <c r="A537" s="146" t="s">
        <v>1243</v>
      </c>
      <c r="B537" s="145">
        <v>2020</v>
      </c>
      <c r="C537" s="144" t="s">
        <v>345</v>
      </c>
      <c r="D537" s="148" t="s">
        <v>1758</v>
      </c>
      <c r="E537" s="147" t="s">
        <v>137</v>
      </c>
      <c r="F537" s="148" t="s">
        <v>32</v>
      </c>
      <c r="G537" s="149" t="s">
        <v>158</v>
      </c>
      <c r="H537" s="150" t="s">
        <v>1331</v>
      </c>
      <c r="I537" s="151" t="s">
        <v>132</v>
      </c>
      <c r="J537" s="152" t="s">
        <v>352</v>
      </c>
      <c r="K537" s="153">
        <v>17</v>
      </c>
      <c r="L537" s="154" t="str">
        <f>IF(ISERROR(VLOOKUP(K537,Eje_Pilar_Prop!$C$2:$E$104,2,FALSE))," ",VLOOKUP(K537,Eje_Pilar_Prop!$C$2:$E$104,2,FALSE))</f>
        <v>Espacio público, derecho de todos</v>
      </c>
      <c r="M537" s="154" t="str">
        <f>IF(ISERROR(VLOOKUP(K537,Eje_Pilar_Prop!$C$2:$E$104,3,FALSE))," ",VLOOKUP(K537,Eje_Pilar_Prop!$C$2:$E$104,3,FALSE))</f>
        <v>Pilar 2 Democracía Urbana</v>
      </c>
      <c r="N537" s="155" t="s">
        <v>888</v>
      </c>
      <c r="O537" s="164">
        <v>1018492146</v>
      </c>
      <c r="P537" s="150" t="s">
        <v>1412</v>
      </c>
      <c r="Q537" s="157">
        <v>6450000</v>
      </c>
      <c r="R537" s="158"/>
      <c r="S537" s="159"/>
      <c r="T537" s="160"/>
      <c r="U537" s="157"/>
      <c r="V537" s="161">
        <f t="shared" si="18"/>
        <v>6450000</v>
      </c>
      <c r="W537" s="162">
        <v>1419000</v>
      </c>
      <c r="X537" s="163">
        <v>44154</v>
      </c>
      <c r="Y537" s="163">
        <v>44155</v>
      </c>
      <c r="Z537" s="163">
        <v>44196</v>
      </c>
      <c r="AA537" s="145">
        <v>50</v>
      </c>
      <c r="AB537" s="145"/>
      <c r="AC537" s="145"/>
      <c r="AD537" s="164"/>
      <c r="AE537" s="165"/>
      <c r="AF537" s="163"/>
      <c r="AG537" s="157"/>
      <c r="AH537" s="146"/>
      <c r="AI537" s="146"/>
      <c r="AJ537" s="146" t="s">
        <v>1471</v>
      </c>
      <c r="AK537" s="146"/>
      <c r="AL537" s="166">
        <f t="shared" si="17"/>
        <v>0.22</v>
      </c>
      <c r="AM537" s="177">
        <f>IF(SUMPRODUCT((A$14:A537=A537)*(B$14:B537=B537)*(D$14:D537=D537))&gt;1,0,1)</f>
        <v>1</v>
      </c>
      <c r="AN537" s="178"/>
      <c r="AO537" s="178"/>
      <c r="AP537" s="178"/>
      <c r="AQ537" s="178"/>
      <c r="AR537" s="178"/>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c r="CV537" s="178"/>
      <c r="CW537" s="178"/>
      <c r="CX537" s="178"/>
      <c r="CY537" s="178"/>
      <c r="CZ537" s="178"/>
      <c r="DA537" s="178"/>
      <c r="DB537" s="178"/>
      <c r="DC537" s="178"/>
      <c r="DD537" s="178"/>
      <c r="DE537" s="178"/>
      <c r="DF537" s="178"/>
      <c r="DG537" s="178"/>
      <c r="DH537" s="178"/>
      <c r="DI537" s="178"/>
      <c r="DJ537" s="178"/>
      <c r="DK537" s="178"/>
      <c r="DL537" s="178"/>
      <c r="DM537" s="178"/>
      <c r="DN537" s="178"/>
      <c r="DO537" s="178"/>
      <c r="DP537" s="178"/>
      <c r="DQ537" s="178"/>
      <c r="DR537" s="178"/>
      <c r="DS537" s="178"/>
      <c r="DT537" s="178"/>
      <c r="DU537" s="178"/>
      <c r="DV537" s="178"/>
      <c r="DW537" s="178"/>
      <c r="DX537" s="178"/>
      <c r="DY537" s="178"/>
      <c r="DZ537" s="178"/>
      <c r="EA537" s="178"/>
      <c r="EB537" s="178"/>
      <c r="EC537" s="178"/>
      <c r="ED537" s="178"/>
      <c r="EE537" s="178"/>
      <c r="EF537" s="178"/>
      <c r="EG537" s="178"/>
      <c r="EH537" s="178"/>
      <c r="EI537" s="178"/>
      <c r="EJ537" s="178"/>
      <c r="EK537" s="178"/>
      <c r="EL537" s="178"/>
      <c r="EM537" s="178"/>
      <c r="EN537" s="178"/>
      <c r="EO537" s="178"/>
      <c r="EP537" s="178"/>
      <c r="EQ537" s="178"/>
      <c r="ER537" s="178"/>
      <c r="ES537" s="178"/>
      <c r="ET537" s="178"/>
      <c r="EU537" s="178"/>
      <c r="EV537" s="178"/>
      <c r="EW537" s="178"/>
      <c r="EX537" s="178"/>
      <c r="EY537" s="178"/>
      <c r="EZ537" s="178"/>
      <c r="FA537" s="178"/>
      <c r="FB537" s="178"/>
      <c r="FC537" s="178"/>
      <c r="FD537" s="178"/>
      <c r="FE537" s="178"/>
      <c r="FF537" s="178"/>
      <c r="FG537" s="178"/>
      <c r="FH537" s="178"/>
      <c r="FI537" s="178"/>
      <c r="FJ537" s="178"/>
      <c r="FK537" s="178"/>
      <c r="FL537" s="178"/>
      <c r="FM537" s="178"/>
      <c r="FN537" s="178"/>
      <c r="FO537" s="178"/>
      <c r="FP537" s="178"/>
      <c r="FQ537" s="178"/>
      <c r="FR537" s="178"/>
      <c r="FS537" s="178"/>
      <c r="FT537" s="178"/>
      <c r="FU537" s="178"/>
      <c r="FV537" s="178"/>
    </row>
    <row r="538" spans="1:178" ht="45" customHeight="1" x14ac:dyDescent="0.25">
      <c r="A538" s="146" t="s">
        <v>1244</v>
      </c>
      <c r="B538" s="145">
        <v>2020</v>
      </c>
      <c r="C538" s="144" t="s">
        <v>345</v>
      </c>
      <c r="D538" s="148" t="s">
        <v>1759</v>
      </c>
      <c r="E538" s="147" t="s">
        <v>137</v>
      </c>
      <c r="F538" s="148" t="s">
        <v>32</v>
      </c>
      <c r="G538" s="149" t="s">
        <v>158</v>
      </c>
      <c r="H538" s="150" t="s">
        <v>1332</v>
      </c>
      <c r="I538" s="151" t="s">
        <v>132</v>
      </c>
      <c r="J538" s="152" t="s">
        <v>352</v>
      </c>
      <c r="K538" s="153">
        <v>45</v>
      </c>
      <c r="L538" s="154" t="str">
        <f>IF(ISERROR(VLOOKUP(K538,Eje_Pilar_Prop!$C$2:$E$104,2,FALSE))," ",VLOOKUP(K538,Eje_Pilar_Prop!$C$2:$E$104,2,FALSE))</f>
        <v>Gobernanza e influencia local, regional e internacional</v>
      </c>
      <c r="M538" s="154" t="str">
        <f>IF(ISERROR(VLOOKUP(K538,Eje_Pilar_Prop!$C$2:$E$104,3,FALSE))," ",VLOOKUP(K538,Eje_Pilar_Prop!$C$2:$E$104,3,FALSE))</f>
        <v>Eje Transversal 4 Gobierno Legitimo, Fortalecimiento Local y Eficiencia</v>
      </c>
      <c r="N538" s="155" t="s">
        <v>874</v>
      </c>
      <c r="O538" s="164">
        <v>1018405403</v>
      </c>
      <c r="P538" s="150" t="s">
        <v>1413</v>
      </c>
      <c r="Q538" s="157">
        <v>10500000</v>
      </c>
      <c r="R538" s="158"/>
      <c r="S538" s="159"/>
      <c r="T538" s="160"/>
      <c r="U538" s="157"/>
      <c r="V538" s="161">
        <f t="shared" si="18"/>
        <v>10500000</v>
      </c>
      <c r="W538" s="162">
        <v>933334</v>
      </c>
      <c r="X538" s="163">
        <v>44155</v>
      </c>
      <c r="Y538" s="163">
        <v>44162</v>
      </c>
      <c r="Z538" s="163">
        <v>44196</v>
      </c>
      <c r="AA538" s="145">
        <v>90</v>
      </c>
      <c r="AB538" s="145"/>
      <c r="AC538" s="145"/>
      <c r="AD538" s="164"/>
      <c r="AE538" s="165"/>
      <c r="AF538" s="163"/>
      <c r="AG538" s="157"/>
      <c r="AH538" s="146"/>
      <c r="AI538" s="146"/>
      <c r="AJ538" s="146" t="s">
        <v>1471</v>
      </c>
      <c r="AK538" s="146"/>
      <c r="AL538" s="166">
        <f t="shared" si="17"/>
        <v>8.8888952380952374E-2</v>
      </c>
      <c r="AM538" s="177">
        <f>IF(SUMPRODUCT((A$14:A538=A538)*(B$14:B538=B538)*(D$14:D538=D538))&gt;1,0,1)</f>
        <v>1</v>
      </c>
      <c r="AN538" s="178"/>
      <c r="AO538" s="178"/>
      <c r="AP538" s="178"/>
      <c r="AQ538" s="178"/>
      <c r="AR538" s="178"/>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c r="CV538" s="178"/>
      <c r="CW538" s="178"/>
      <c r="CX538" s="178"/>
      <c r="CY538" s="178"/>
      <c r="CZ538" s="178"/>
      <c r="DA538" s="178"/>
      <c r="DB538" s="178"/>
      <c r="DC538" s="178"/>
      <c r="DD538" s="178"/>
      <c r="DE538" s="178"/>
      <c r="DF538" s="178"/>
      <c r="DG538" s="178"/>
      <c r="DH538" s="178"/>
      <c r="DI538" s="178"/>
      <c r="DJ538" s="178"/>
      <c r="DK538" s="178"/>
      <c r="DL538" s="178"/>
      <c r="DM538" s="178"/>
      <c r="DN538" s="178"/>
      <c r="DO538" s="178"/>
      <c r="DP538" s="178"/>
      <c r="DQ538" s="178"/>
      <c r="DR538" s="178"/>
      <c r="DS538" s="178"/>
      <c r="DT538" s="178"/>
      <c r="DU538" s="178"/>
      <c r="DV538" s="178"/>
      <c r="DW538" s="178"/>
      <c r="DX538" s="178"/>
      <c r="DY538" s="178"/>
      <c r="DZ538" s="178"/>
      <c r="EA538" s="178"/>
      <c r="EB538" s="178"/>
      <c r="EC538" s="178"/>
      <c r="ED538" s="178"/>
      <c r="EE538" s="178"/>
      <c r="EF538" s="178"/>
      <c r="EG538" s="178"/>
      <c r="EH538" s="178"/>
      <c r="EI538" s="178"/>
      <c r="EJ538" s="178"/>
      <c r="EK538" s="178"/>
      <c r="EL538" s="178"/>
      <c r="EM538" s="178"/>
      <c r="EN538" s="178"/>
      <c r="EO538" s="178"/>
      <c r="EP538" s="178"/>
      <c r="EQ538" s="178"/>
      <c r="ER538" s="178"/>
      <c r="ES538" s="178"/>
      <c r="ET538" s="178"/>
      <c r="EU538" s="178"/>
      <c r="EV538" s="178"/>
      <c r="EW538" s="178"/>
      <c r="EX538" s="178"/>
      <c r="EY538" s="178"/>
      <c r="EZ538" s="178"/>
      <c r="FA538" s="178"/>
      <c r="FB538" s="178"/>
      <c r="FC538" s="178"/>
      <c r="FD538" s="178"/>
      <c r="FE538" s="178"/>
      <c r="FF538" s="178"/>
      <c r="FG538" s="178"/>
      <c r="FH538" s="178"/>
      <c r="FI538" s="178"/>
      <c r="FJ538" s="178"/>
      <c r="FK538" s="178"/>
      <c r="FL538" s="178"/>
      <c r="FM538" s="178"/>
      <c r="FN538" s="178"/>
      <c r="FO538" s="178"/>
      <c r="FP538" s="178"/>
      <c r="FQ538" s="178"/>
      <c r="FR538" s="178"/>
      <c r="FS538" s="178"/>
      <c r="FT538" s="178"/>
      <c r="FU538" s="178"/>
      <c r="FV538" s="178"/>
    </row>
    <row r="539" spans="1:178" s="141" customFormat="1" ht="51" customHeight="1" x14ac:dyDescent="0.25">
      <c r="A539" s="146" t="s">
        <v>1245</v>
      </c>
      <c r="B539" s="145">
        <v>2020</v>
      </c>
      <c r="C539" s="144"/>
      <c r="D539" s="148"/>
      <c r="E539" s="147" t="s">
        <v>153</v>
      </c>
      <c r="F539" s="148"/>
      <c r="G539" s="149"/>
      <c r="H539" s="150" t="s">
        <v>1333</v>
      </c>
      <c r="I539" s="151" t="s">
        <v>131</v>
      </c>
      <c r="J539" s="152"/>
      <c r="K539" s="153"/>
      <c r="L539" s="154" t="str">
        <f>IF(ISERROR(VLOOKUP(K539,Eje_Pilar_Prop!$C$2:$E$104,2,FALSE))," ",VLOOKUP(K539,Eje_Pilar_Prop!$C$2:$E$104,2,FALSE))</f>
        <v xml:space="preserve"> </v>
      </c>
      <c r="M539" s="154" t="str">
        <f>IF(ISERROR(VLOOKUP(K539,Eje_Pilar_Prop!$C$2:$E$104,3,FALSE))," ",VLOOKUP(K539,Eje_Pilar_Prop!$C$2:$E$104,3,FALSE))</f>
        <v xml:space="preserve"> </v>
      </c>
      <c r="N539" s="155" t="s">
        <v>882</v>
      </c>
      <c r="O539" s="164"/>
      <c r="P539" s="150" t="s">
        <v>931</v>
      </c>
      <c r="Q539" s="157">
        <v>3000000</v>
      </c>
      <c r="R539" s="158"/>
      <c r="S539" s="159"/>
      <c r="T539" s="160"/>
      <c r="U539" s="157"/>
      <c r="V539" s="161">
        <f t="shared" si="18"/>
        <v>3000000</v>
      </c>
      <c r="W539" s="162">
        <v>1929150</v>
      </c>
      <c r="X539" s="163"/>
      <c r="Y539" s="163"/>
      <c r="Z539" s="163"/>
      <c r="AA539" s="145"/>
      <c r="AB539" s="145"/>
      <c r="AC539" s="145"/>
      <c r="AD539" s="164"/>
      <c r="AE539" s="165"/>
      <c r="AF539" s="163"/>
      <c r="AG539" s="157"/>
      <c r="AH539" s="146"/>
      <c r="AI539" s="146"/>
      <c r="AJ539" s="146"/>
      <c r="AK539" s="146"/>
      <c r="AL539" s="166">
        <f t="shared" si="17"/>
        <v>0.64305000000000001</v>
      </c>
      <c r="AM539" s="177">
        <v>0</v>
      </c>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c r="CV539" s="178"/>
      <c r="CW539" s="178"/>
      <c r="CX539" s="178"/>
      <c r="CY539" s="178"/>
      <c r="CZ539" s="178"/>
      <c r="DA539" s="178"/>
      <c r="DB539" s="178"/>
      <c r="DC539" s="178"/>
      <c r="DD539" s="178"/>
      <c r="DE539" s="178"/>
      <c r="DF539" s="178"/>
      <c r="DG539" s="178"/>
      <c r="DH539" s="178"/>
      <c r="DI539" s="178"/>
      <c r="DJ539" s="178"/>
      <c r="DK539" s="178"/>
      <c r="DL539" s="178"/>
      <c r="DM539" s="178"/>
      <c r="DN539" s="178"/>
      <c r="DO539" s="178"/>
      <c r="DP539" s="178"/>
      <c r="DQ539" s="178"/>
      <c r="DR539" s="178"/>
      <c r="DS539" s="178"/>
      <c r="DT539" s="178"/>
      <c r="DU539" s="178"/>
      <c r="DV539" s="178"/>
      <c r="DW539" s="178"/>
      <c r="DX539" s="178"/>
      <c r="DY539" s="178"/>
      <c r="DZ539" s="178"/>
      <c r="EA539" s="178"/>
      <c r="EB539" s="178"/>
      <c r="EC539" s="178"/>
      <c r="ED539" s="178"/>
      <c r="EE539" s="178"/>
      <c r="EF539" s="178"/>
      <c r="EG539" s="178"/>
      <c r="EH539" s="178"/>
      <c r="EI539" s="178"/>
      <c r="EJ539" s="178"/>
      <c r="EK539" s="178"/>
      <c r="EL539" s="178"/>
      <c r="EM539" s="178"/>
      <c r="EN539" s="178"/>
      <c r="EO539" s="178"/>
      <c r="EP539" s="178"/>
      <c r="EQ539" s="178"/>
      <c r="ER539" s="178"/>
      <c r="ES539" s="178"/>
      <c r="ET539" s="178"/>
      <c r="EU539" s="178"/>
      <c r="EV539" s="178"/>
      <c r="EW539" s="178"/>
      <c r="EX539" s="178"/>
      <c r="EY539" s="178"/>
      <c r="EZ539" s="178"/>
      <c r="FA539" s="178"/>
      <c r="FB539" s="178"/>
      <c r="FC539" s="178"/>
      <c r="FD539" s="178"/>
      <c r="FE539" s="178"/>
      <c r="FF539" s="178"/>
      <c r="FG539" s="178"/>
      <c r="FH539" s="178"/>
      <c r="FI539" s="178"/>
      <c r="FJ539" s="178"/>
      <c r="FK539" s="178"/>
      <c r="FL539" s="178"/>
      <c r="FM539" s="178"/>
      <c r="FN539" s="178"/>
      <c r="FO539" s="178"/>
      <c r="FP539" s="178"/>
      <c r="FQ539" s="178"/>
      <c r="FR539" s="178"/>
      <c r="FS539" s="178"/>
      <c r="FT539" s="178"/>
      <c r="FU539" s="178"/>
      <c r="FV539" s="178"/>
    </row>
    <row r="540" spans="1:178" ht="45" customHeight="1" x14ac:dyDescent="0.25">
      <c r="A540" s="146" t="s">
        <v>1246</v>
      </c>
      <c r="B540" s="145">
        <v>2020</v>
      </c>
      <c r="C540" s="144" t="s">
        <v>345</v>
      </c>
      <c r="D540" s="148" t="s">
        <v>1760</v>
      </c>
      <c r="E540" s="147" t="s">
        <v>137</v>
      </c>
      <c r="F540" s="148" t="s">
        <v>32</v>
      </c>
      <c r="G540" s="149" t="s">
        <v>158</v>
      </c>
      <c r="H540" s="150" t="s">
        <v>1334</v>
      </c>
      <c r="I540" s="151" t="s">
        <v>132</v>
      </c>
      <c r="J540" s="152" t="s">
        <v>352</v>
      </c>
      <c r="K540" s="153">
        <v>45</v>
      </c>
      <c r="L540" s="154" t="str">
        <f>IF(ISERROR(VLOOKUP(K540,Eje_Pilar_Prop!$C$2:$E$104,2,FALSE))," ",VLOOKUP(K540,Eje_Pilar_Prop!$C$2:$E$104,2,FALSE))</f>
        <v>Gobernanza e influencia local, regional e internacional</v>
      </c>
      <c r="M540" s="154" t="str">
        <f>IF(ISERROR(VLOOKUP(K540,Eje_Pilar_Prop!$C$2:$E$104,3,FALSE))," ",VLOOKUP(K540,Eje_Pilar_Prop!$C$2:$E$104,3,FALSE))</f>
        <v>Eje Transversal 4 Gobierno Legitimo, Fortalecimiento Local y Eficiencia</v>
      </c>
      <c r="N540" s="155" t="s">
        <v>874</v>
      </c>
      <c r="O540" s="164">
        <v>1020738834</v>
      </c>
      <c r="P540" s="150" t="s">
        <v>1414</v>
      </c>
      <c r="Q540" s="157">
        <v>9450000</v>
      </c>
      <c r="R540" s="158"/>
      <c r="S540" s="159"/>
      <c r="T540" s="160"/>
      <c r="U540" s="157"/>
      <c r="V540" s="161">
        <f t="shared" si="18"/>
        <v>9450000</v>
      </c>
      <c r="W540" s="162">
        <v>0</v>
      </c>
      <c r="X540" s="163">
        <v>44162</v>
      </c>
      <c r="Y540" s="163">
        <v>44167</v>
      </c>
      <c r="Z540" s="163">
        <v>44196</v>
      </c>
      <c r="AA540" s="145">
        <v>45</v>
      </c>
      <c r="AB540" s="145"/>
      <c r="AC540" s="145"/>
      <c r="AD540" s="164"/>
      <c r="AE540" s="165"/>
      <c r="AF540" s="163"/>
      <c r="AG540" s="157"/>
      <c r="AH540" s="146"/>
      <c r="AI540" s="146"/>
      <c r="AJ540" s="146" t="s">
        <v>1471</v>
      </c>
      <c r="AK540" s="146"/>
      <c r="AL540" s="166">
        <f t="shared" si="17"/>
        <v>0</v>
      </c>
      <c r="AM540" s="177">
        <f>IF(SUMPRODUCT((A$14:A540=A540)*(B$14:B540=B540)*(D$14:D540=D540))&gt;1,0,1)</f>
        <v>1</v>
      </c>
      <c r="AN540" s="178"/>
      <c r="AO540" s="178"/>
      <c r="AP540" s="178"/>
      <c r="AQ540" s="178"/>
      <c r="AR540" s="178"/>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c r="CV540" s="178"/>
      <c r="CW540" s="178"/>
      <c r="CX540" s="178"/>
      <c r="CY540" s="178"/>
      <c r="CZ540" s="178"/>
      <c r="DA540" s="178"/>
      <c r="DB540" s="178"/>
      <c r="DC540" s="178"/>
      <c r="DD540" s="178"/>
      <c r="DE540" s="178"/>
      <c r="DF540" s="178"/>
      <c r="DG540" s="178"/>
      <c r="DH540" s="178"/>
      <c r="DI540" s="178"/>
      <c r="DJ540" s="178"/>
      <c r="DK540" s="178"/>
      <c r="DL540" s="178"/>
      <c r="DM540" s="178"/>
      <c r="DN540" s="178"/>
      <c r="DO540" s="178"/>
      <c r="DP540" s="178"/>
      <c r="DQ540" s="178"/>
      <c r="DR540" s="178"/>
      <c r="DS540" s="178"/>
      <c r="DT540" s="178"/>
      <c r="DU540" s="178"/>
      <c r="DV540" s="178"/>
      <c r="DW540" s="178"/>
      <c r="DX540" s="178"/>
      <c r="DY540" s="178"/>
      <c r="DZ540" s="178"/>
      <c r="EA540" s="178"/>
      <c r="EB540" s="178"/>
      <c r="EC540" s="178"/>
      <c r="ED540" s="178"/>
      <c r="EE540" s="178"/>
      <c r="EF540" s="178"/>
      <c r="EG540" s="178"/>
      <c r="EH540" s="178"/>
      <c r="EI540" s="178"/>
      <c r="EJ540" s="178"/>
      <c r="EK540" s="178"/>
      <c r="EL540" s="178"/>
      <c r="EM540" s="178"/>
      <c r="EN540" s="178"/>
      <c r="EO540" s="178"/>
      <c r="EP540" s="178"/>
      <c r="EQ540" s="178"/>
      <c r="ER540" s="178"/>
      <c r="ES540" s="178"/>
      <c r="ET540" s="178"/>
      <c r="EU540" s="178"/>
      <c r="EV540" s="178"/>
      <c r="EW540" s="178"/>
      <c r="EX540" s="178"/>
      <c r="EY540" s="178"/>
      <c r="EZ540" s="178"/>
      <c r="FA540" s="178"/>
      <c r="FB540" s="178"/>
      <c r="FC540" s="178"/>
      <c r="FD540" s="178"/>
      <c r="FE540" s="178"/>
      <c r="FF540" s="178"/>
      <c r="FG540" s="178"/>
      <c r="FH540" s="178"/>
      <c r="FI540" s="178"/>
      <c r="FJ540" s="178"/>
      <c r="FK540" s="178"/>
      <c r="FL540" s="178"/>
      <c r="FM540" s="178"/>
      <c r="FN540" s="178"/>
      <c r="FO540" s="178"/>
      <c r="FP540" s="178"/>
      <c r="FQ540" s="178"/>
      <c r="FR540" s="178"/>
      <c r="FS540" s="178"/>
      <c r="FT540" s="178"/>
      <c r="FU540" s="178"/>
      <c r="FV540" s="178"/>
    </row>
    <row r="541" spans="1:178" ht="45" customHeight="1" x14ac:dyDescent="0.25">
      <c r="A541" s="146" t="s">
        <v>1247</v>
      </c>
      <c r="B541" s="145">
        <v>2020</v>
      </c>
      <c r="C541" s="144" t="s">
        <v>345</v>
      </c>
      <c r="D541" s="148" t="s">
        <v>1761</v>
      </c>
      <c r="E541" s="147" t="s">
        <v>137</v>
      </c>
      <c r="F541" s="148" t="s">
        <v>32</v>
      </c>
      <c r="G541" s="149" t="s">
        <v>158</v>
      </c>
      <c r="H541" s="150" t="s">
        <v>1335</v>
      </c>
      <c r="I541" s="151" t="s">
        <v>132</v>
      </c>
      <c r="J541" s="152" t="s">
        <v>352</v>
      </c>
      <c r="K541" s="153">
        <v>45</v>
      </c>
      <c r="L541" s="154" t="str">
        <f>IF(ISERROR(VLOOKUP(K541,Eje_Pilar_Prop!$C$2:$E$104,2,FALSE))," ",VLOOKUP(K541,Eje_Pilar_Prop!$C$2:$E$104,2,FALSE))</f>
        <v>Gobernanza e influencia local, regional e internacional</v>
      </c>
      <c r="M541" s="154" t="str">
        <f>IF(ISERROR(VLOOKUP(K541,Eje_Pilar_Prop!$C$2:$E$104,3,FALSE))," ",VLOOKUP(K541,Eje_Pilar_Prop!$C$2:$E$104,3,FALSE))</f>
        <v>Eje Transversal 4 Gobierno Legitimo, Fortalecimiento Local y Eficiencia</v>
      </c>
      <c r="N541" s="155" t="s">
        <v>874</v>
      </c>
      <c r="O541" s="164">
        <v>52581062</v>
      </c>
      <c r="P541" s="150" t="s">
        <v>1415</v>
      </c>
      <c r="Q541" s="157">
        <v>2916666</v>
      </c>
      <c r="R541" s="158"/>
      <c r="S541" s="159"/>
      <c r="T541" s="160"/>
      <c r="U541" s="157"/>
      <c r="V541" s="161">
        <f t="shared" si="18"/>
        <v>2916666</v>
      </c>
      <c r="W541" s="162">
        <v>0</v>
      </c>
      <c r="X541" s="163">
        <v>44165</v>
      </c>
      <c r="Y541" s="163">
        <v>44168</v>
      </c>
      <c r="Z541" s="163">
        <v>44196</v>
      </c>
      <c r="AA541" s="145">
        <v>50</v>
      </c>
      <c r="AB541" s="145"/>
      <c r="AC541" s="145"/>
      <c r="AD541" s="164"/>
      <c r="AE541" s="165"/>
      <c r="AF541" s="163"/>
      <c r="AG541" s="157"/>
      <c r="AH541" s="146"/>
      <c r="AI541" s="146"/>
      <c r="AJ541" s="146" t="s">
        <v>1471</v>
      </c>
      <c r="AK541" s="146"/>
      <c r="AL541" s="166">
        <f t="shared" si="17"/>
        <v>0</v>
      </c>
      <c r="AM541" s="177">
        <f>IF(SUMPRODUCT((A$14:A541=A541)*(B$14:B541=B541)*(D$14:D541=D541))&gt;1,0,1)</f>
        <v>1</v>
      </c>
      <c r="AN541" s="178"/>
      <c r="AO541" s="178"/>
      <c r="AP541" s="178"/>
      <c r="AQ541" s="178"/>
      <c r="AR541" s="178"/>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c r="CV541" s="178"/>
      <c r="CW541" s="178"/>
      <c r="CX541" s="178"/>
      <c r="CY541" s="178"/>
      <c r="CZ541" s="178"/>
      <c r="DA541" s="178"/>
      <c r="DB541" s="178"/>
      <c r="DC541" s="178"/>
      <c r="DD541" s="178"/>
      <c r="DE541" s="178"/>
      <c r="DF541" s="178"/>
      <c r="DG541" s="178"/>
      <c r="DH541" s="178"/>
      <c r="DI541" s="178"/>
      <c r="DJ541" s="178"/>
      <c r="DK541" s="178"/>
      <c r="DL541" s="178"/>
      <c r="DM541" s="178"/>
      <c r="DN541" s="178"/>
      <c r="DO541" s="178"/>
      <c r="DP541" s="178"/>
      <c r="DQ541" s="178"/>
      <c r="DR541" s="178"/>
      <c r="DS541" s="178"/>
      <c r="DT541" s="178"/>
      <c r="DU541" s="178"/>
      <c r="DV541" s="178"/>
      <c r="DW541" s="178"/>
      <c r="DX541" s="178"/>
      <c r="DY541" s="178"/>
      <c r="DZ541" s="178"/>
      <c r="EA541" s="178"/>
      <c r="EB541" s="178"/>
      <c r="EC541" s="178"/>
      <c r="ED541" s="178"/>
      <c r="EE541" s="178"/>
      <c r="EF541" s="178"/>
      <c r="EG541" s="178"/>
      <c r="EH541" s="178"/>
      <c r="EI541" s="178"/>
      <c r="EJ541" s="178"/>
      <c r="EK541" s="178"/>
      <c r="EL541" s="178"/>
      <c r="EM541" s="178"/>
      <c r="EN541" s="178"/>
      <c r="EO541" s="178"/>
      <c r="EP541" s="178"/>
      <c r="EQ541" s="178"/>
      <c r="ER541" s="178"/>
      <c r="ES541" s="178"/>
      <c r="ET541" s="178"/>
      <c r="EU541" s="178"/>
      <c r="EV541" s="178"/>
      <c r="EW541" s="178"/>
      <c r="EX541" s="178"/>
      <c r="EY541" s="178"/>
      <c r="EZ541" s="178"/>
      <c r="FA541" s="178"/>
      <c r="FB541" s="178"/>
      <c r="FC541" s="178"/>
      <c r="FD541" s="178"/>
      <c r="FE541" s="178"/>
      <c r="FF541" s="178"/>
      <c r="FG541" s="178"/>
      <c r="FH541" s="178"/>
      <c r="FI541" s="178"/>
      <c r="FJ541" s="178"/>
      <c r="FK541" s="178"/>
      <c r="FL541" s="178"/>
      <c r="FM541" s="178"/>
      <c r="FN541" s="178"/>
      <c r="FO541" s="178"/>
      <c r="FP541" s="178"/>
      <c r="FQ541" s="178"/>
      <c r="FR541" s="178"/>
      <c r="FS541" s="178"/>
      <c r="FT541" s="178"/>
      <c r="FU541" s="178"/>
      <c r="FV541" s="178"/>
    </row>
    <row r="542" spans="1:178" ht="45" customHeight="1" x14ac:dyDescent="0.25">
      <c r="A542" s="146" t="s">
        <v>1248</v>
      </c>
      <c r="B542" s="145">
        <v>2020</v>
      </c>
      <c r="C542" s="144" t="s">
        <v>345</v>
      </c>
      <c r="D542" s="148" t="s">
        <v>1762</v>
      </c>
      <c r="E542" s="147" t="s">
        <v>69</v>
      </c>
      <c r="F542" s="148" t="s">
        <v>136</v>
      </c>
      <c r="G542" s="149" t="s">
        <v>141</v>
      </c>
      <c r="H542" s="150" t="s">
        <v>1336</v>
      </c>
      <c r="I542" s="151" t="s">
        <v>132</v>
      </c>
      <c r="J542" s="152" t="s">
        <v>352</v>
      </c>
      <c r="K542" s="153">
        <v>45</v>
      </c>
      <c r="L542" s="154" t="str">
        <f>IF(ISERROR(VLOOKUP(K542,Eje_Pilar_Prop!$C$2:$E$104,2,FALSE))," ",VLOOKUP(K542,Eje_Pilar_Prop!$C$2:$E$104,2,FALSE))</f>
        <v>Gobernanza e influencia local, regional e internacional</v>
      </c>
      <c r="M542" s="154" t="str">
        <f>IF(ISERROR(VLOOKUP(K542,Eje_Pilar_Prop!$C$2:$E$104,3,FALSE))," ",VLOOKUP(K542,Eje_Pilar_Prop!$C$2:$E$104,3,FALSE))</f>
        <v>Eje Transversal 4 Gobierno Legitimo, Fortalecimiento Local y Eficiencia</v>
      </c>
      <c r="N542" s="155" t="s">
        <v>874</v>
      </c>
      <c r="O542" s="164">
        <v>800089897</v>
      </c>
      <c r="P542" s="150" t="s">
        <v>1417</v>
      </c>
      <c r="Q542" s="157">
        <v>719042465</v>
      </c>
      <c r="R542" s="158"/>
      <c r="S542" s="159"/>
      <c r="T542" s="160"/>
      <c r="U542" s="157"/>
      <c r="V542" s="161">
        <f t="shared" si="18"/>
        <v>719042465</v>
      </c>
      <c r="W542" s="162">
        <v>0</v>
      </c>
      <c r="X542" s="163">
        <v>44175</v>
      </c>
      <c r="Y542" s="163">
        <v>44187</v>
      </c>
      <c r="Z542" s="163">
        <v>44217</v>
      </c>
      <c r="AA542" s="145">
        <v>30</v>
      </c>
      <c r="AB542" s="145"/>
      <c r="AC542" s="145"/>
      <c r="AD542" s="164"/>
      <c r="AE542" s="165"/>
      <c r="AF542" s="163"/>
      <c r="AG542" s="157"/>
      <c r="AH542" s="146"/>
      <c r="AI542" s="146" t="s">
        <v>1471</v>
      </c>
      <c r="AJ542" s="146"/>
      <c r="AK542" s="146"/>
      <c r="AL542" s="166">
        <f t="shared" si="17"/>
        <v>0</v>
      </c>
      <c r="AM542" s="177">
        <f>IF(SUMPRODUCT((A$14:A542=A542)*(B$14:B542=B542)*(D$14:D542=D542))&gt;1,0,1)</f>
        <v>1</v>
      </c>
      <c r="AN542" s="178"/>
      <c r="AO542" s="178"/>
      <c r="AP542" s="178"/>
      <c r="AQ542" s="178"/>
      <c r="AR542" s="178"/>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c r="CV542" s="178"/>
      <c r="CW542" s="178"/>
      <c r="CX542" s="178"/>
      <c r="CY542" s="178"/>
      <c r="CZ542" s="178"/>
      <c r="DA542" s="178"/>
      <c r="DB542" s="178"/>
      <c r="DC542" s="178"/>
      <c r="DD542" s="178"/>
      <c r="DE542" s="178"/>
      <c r="DF542" s="178"/>
      <c r="DG542" s="178"/>
      <c r="DH542" s="178"/>
      <c r="DI542" s="178"/>
      <c r="DJ542" s="178"/>
      <c r="DK542" s="178"/>
      <c r="DL542" s="178"/>
      <c r="DM542" s="178"/>
      <c r="DN542" s="178"/>
      <c r="DO542" s="178"/>
      <c r="DP542" s="178"/>
      <c r="DQ542" s="178"/>
      <c r="DR542" s="178"/>
      <c r="DS542" s="178"/>
      <c r="DT542" s="178"/>
      <c r="DU542" s="178"/>
      <c r="DV542" s="178"/>
      <c r="DW542" s="178"/>
      <c r="DX542" s="178"/>
      <c r="DY542" s="178"/>
      <c r="DZ542" s="178"/>
      <c r="EA542" s="178"/>
      <c r="EB542" s="178"/>
      <c r="EC542" s="178"/>
      <c r="ED542" s="178"/>
      <c r="EE542" s="178"/>
      <c r="EF542" s="178"/>
      <c r="EG542" s="178"/>
      <c r="EH542" s="178"/>
      <c r="EI542" s="178"/>
      <c r="EJ542" s="178"/>
      <c r="EK542" s="178"/>
      <c r="EL542" s="178"/>
      <c r="EM542" s="178"/>
      <c r="EN542" s="178"/>
      <c r="EO542" s="178"/>
      <c r="EP542" s="178"/>
      <c r="EQ542" s="178"/>
      <c r="ER542" s="178"/>
      <c r="ES542" s="178"/>
      <c r="ET542" s="178"/>
      <c r="EU542" s="178"/>
      <c r="EV542" s="178"/>
      <c r="EW542" s="178"/>
      <c r="EX542" s="178"/>
      <c r="EY542" s="178"/>
      <c r="EZ542" s="178"/>
      <c r="FA542" s="178"/>
      <c r="FB542" s="178"/>
      <c r="FC542" s="178"/>
      <c r="FD542" s="178"/>
      <c r="FE542" s="178"/>
      <c r="FF542" s="178"/>
      <c r="FG542" s="178"/>
      <c r="FH542" s="178"/>
      <c r="FI542" s="178"/>
      <c r="FJ542" s="178"/>
      <c r="FK542" s="178"/>
      <c r="FL542" s="178"/>
      <c r="FM542" s="178"/>
      <c r="FN542" s="178"/>
      <c r="FO542" s="178"/>
      <c r="FP542" s="178"/>
      <c r="FQ542" s="178"/>
      <c r="FR542" s="178"/>
      <c r="FS542" s="178"/>
      <c r="FT542" s="178"/>
      <c r="FU542" s="178"/>
      <c r="FV542" s="178"/>
    </row>
    <row r="543" spans="1:178" ht="45" customHeight="1" x14ac:dyDescent="0.25">
      <c r="A543" s="146" t="s">
        <v>1248</v>
      </c>
      <c r="B543" s="145">
        <v>2020</v>
      </c>
      <c r="C543" s="144" t="s">
        <v>345</v>
      </c>
      <c r="D543" s="148" t="s">
        <v>1762</v>
      </c>
      <c r="E543" s="147" t="s">
        <v>69</v>
      </c>
      <c r="F543" s="148" t="s">
        <v>136</v>
      </c>
      <c r="G543" s="149" t="s">
        <v>141</v>
      </c>
      <c r="H543" s="150" t="s">
        <v>1336</v>
      </c>
      <c r="I543" s="151" t="s">
        <v>132</v>
      </c>
      <c r="J543" s="152" t="s">
        <v>352</v>
      </c>
      <c r="K543" s="153">
        <v>19</v>
      </c>
      <c r="L543" s="154" t="str">
        <f>IF(ISERROR(VLOOKUP(K543,Eje_Pilar_Prop!$C$2:$E$104,2,FALSE))," ",VLOOKUP(K543,Eje_Pilar_Prop!$C$2:$E$104,2,FALSE))</f>
        <v>Seguridad y convivencia para todos</v>
      </c>
      <c r="M543" s="154" t="s">
        <v>184</v>
      </c>
      <c r="N543" s="155" t="s">
        <v>1458</v>
      </c>
      <c r="O543" s="164">
        <v>800089897</v>
      </c>
      <c r="P543" s="150" t="s">
        <v>1417</v>
      </c>
      <c r="Q543" s="157">
        <v>77684000</v>
      </c>
      <c r="R543" s="158"/>
      <c r="S543" s="159"/>
      <c r="T543" s="160"/>
      <c r="U543" s="157"/>
      <c r="V543" s="161">
        <f t="shared" si="18"/>
        <v>77684000</v>
      </c>
      <c r="W543" s="162">
        <v>0</v>
      </c>
      <c r="X543" s="163">
        <v>44175</v>
      </c>
      <c r="Y543" s="163">
        <v>44187</v>
      </c>
      <c r="Z543" s="163">
        <v>44217</v>
      </c>
      <c r="AA543" s="145">
        <v>30</v>
      </c>
      <c r="AB543" s="145"/>
      <c r="AC543" s="145"/>
      <c r="AD543" s="164"/>
      <c r="AE543" s="165"/>
      <c r="AF543" s="163"/>
      <c r="AG543" s="157"/>
      <c r="AH543" s="146"/>
      <c r="AI543" s="146" t="s">
        <v>1471</v>
      </c>
      <c r="AJ543" s="146"/>
      <c r="AK543" s="146"/>
      <c r="AL543" s="166">
        <f t="shared" si="17"/>
        <v>0</v>
      </c>
      <c r="AM543" s="177">
        <f>IF(SUMPRODUCT((A$14:A543=A543)*(B$14:B543=B543)*(D$14:D543=D543))&gt;1,0,1)</f>
        <v>0</v>
      </c>
      <c r="AN543" s="178"/>
      <c r="AO543" s="178"/>
      <c r="AP543" s="178"/>
      <c r="AQ543" s="178"/>
      <c r="AR543" s="178"/>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c r="CV543" s="178"/>
      <c r="CW543" s="178"/>
      <c r="CX543" s="178"/>
      <c r="CY543" s="178"/>
      <c r="CZ543" s="178"/>
      <c r="DA543" s="178"/>
      <c r="DB543" s="178"/>
      <c r="DC543" s="178"/>
      <c r="DD543" s="178"/>
      <c r="DE543" s="178"/>
      <c r="DF543" s="178"/>
      <c r="DG543" s="178"/>
      <c r="DH543" s="178"/>
      <c r="DI543" s="178"/>
      <c r="DJ543" s="178"/>
      <c r="DK543" s="178"/>
      <c r="DL543" s="178"/>
      <c r="DM543" s="178"/>
      <c r="DN543" s="178"/>
      <c r="DO543" s="178"/>
      <c r="DP543" s="178"/>
      <c r="DQ543" s="178"/>
      <c r="DR543" s="178"/>
      <c r="DS543" s="178"/>
      <c r="DT543" s="178"/>
      <c r="DU543" s="178"/>
      <c r="DV543" s="178"/>
      <c r="DW543" s="178"/>
      <c r="DX543" s="178"/>
      <c r="DY543" s="178"/>
      <c r="DZ543" s="178"/>
      <c r="EA543" s="178"/>
      <c r="EB543" s="178"/>
      <c r="EC543" s="178"/>
      <c r="ED543" s="178"/>
      <c r="EE543" s="178"/>
      <c r="EF543" s="178"/>
      <c r="EG543" s="178"/>
      <c r="EH543" s="178"/>
      <c r="EI543" s="178"/>
      <c r="EJ543" s="178"/>
      <c r="EK543" s="178"/>
      <c r="EL543" s="178"/>
      <c r="EM543" s="178"/>
      <c r="EN543" s="178"/>
      <c r="EO543" s="178"/>
      <c r="EP543" s="178"/>
      <c r="EQ543" s="178"/>
      <c r="ER543" s="178"/>
      <c r="ES543" s="178"/>
      <c r="ET543" s="178"/>
      <c r="EU543" s="178"/>
      <c r="EV543" s="178"/>
      <c r="EW543" s="178"/>
      <c r="EX543" s="178"/>
      <c r="EY543" s="178"/>
      <c r="EZ543" s="178"/>
      <c r="FA543" s="178"/>
      <c r="FB543" s="178"/>
      <c r="FC543" s="178"/>
      <c r="FD543" s="178"/>
      <c r="FE543" s="178"/>
      <c r="FF543" s="178"/>
      <c r="FG543" s="178"/>
      <c r="FH543" s="178"/>
      <c r="FI543" s="178"/>
      <c r="FJ543" s="178"/>
      <c r="FK543" s="178"/>
      <c r="FL543" s="178"/>
      <c r="FM543" s="178"/>
      <c r="FN543" s="178"/>
      <c r="FO543" s="178"/>
      <c r="FP543" s="178"/>
      <c r="FQ543" s="178"/>
      <c r="FR543" s="178"/>
      <c r="FS543" s="178"/>
      <c r="FT543" s="178"/>
      <c r="FU543" s="178"/>
      <c r="FV543" s="178"/>
    </row>
    <row r="544" spans="1:178" ht="45" customHeight="1" x14ac:dyDescent="0.25">
      <c r="A544" s="146" t="s">
        <v>1248</v>
      </c>
      <c r="B544" s="145">
        <v>2020</v>
      </c>
      <c r="C544" s="144" t="s">
        <v>345</v>
      </c>
      <c r="D544" s="148" t="s">
        <v>1762</v>
      </c>
      <c r="E544" s="147" t="s">
        <v>69</v>
      </c>
      <c r="F544" s="148" t="s">
        <v>136</v>
      </c>
      <c r="G544" s="149" t="s">
        <v>141</v>
      </c>
      <c r="H544" s="150" t="s">
        <v>1336</v>
      </c>
      <c r="I544" s="151" t="s">
        <v>132</v>
      </c>
      <c r="J544" s="152" t="s">
        <v>352</v>
      </c>
      <c r="K544" s="153">
        <v>2</v>
      </c>
      <c r="L544" s="154" t="str">
        <f>IF(ISERROR(VLOOKUP(K544,Eje_Pilar_Prop!$C$2:$E$104,2,FALSE))," ",VLOOKUP(K544,Eje_Pilar_Prop!$C$2:$E$104,2,FALSE))</f>
        <v>Desarrollo integral desde la gestación hasta la adolescencia</v>
      </c>
      <c r="M544" s="154" t="str">
        <f>IF(ISERROR(VLOOKUP(K544,Eje_Pilar_Prop!$C$2:$E$104,3,FALSE))," ",VLOOKUP(K544,Eje_Pilar_Prop!$C$2:$E$104,3,FALSE))</f>
        <v>Pilar 1 Igualdad de Calidad de Vida</v>
      </c>
      <c r="N544" s="155" t="s">
        <v>889</v>
      </c>
      <c r="O544" s="164">
        <v>800089897</v>
      </c>
      <c r="P544" s="150" t="s">
        <v>1417</v>
      </c>
      <c r="Q544" s="157">
        <v>11014663</v>
      </c>
      <c r="R544" s="158"/>
      <c r="S544" s="159"/>
      <c r="T544" s="160"/>
      <c r="U544" s="157"/>
      <c r="V544" s="161">
        <f t="shared" si="18"/>
        <v>11014663</v>
      </c>
      <c r="W544" s="162">
        <v>0</v>
      </c>
      <c r="X544" s="163">
        <v>44175</v>
      </c>
      <c r="Y544" s="163">
        <v>44187</v>
      </c>
      <c r="Z544" s="163">
        <v>44217</v>
      </c>
      <c r="AA544" s="145">
        <v>30</v>
      </c>
      <c r="AB544" s="145"/>
      <c r="AC544" s="145"/>
      <c r="AD544" s="164"/>
      <c r="AE544" s="165"/>
      <c r="AF544" s="163"/>
      <c r="AG544" s="157"/>
      <c r="AH544" s="146"/>
      <c r="AI544" s="146" t="s">
        <v>1471</v>
      </c>
      <c r="AJ544" s="146"/>
      <c r="AK544" s="146"/>
      <c r="AL544" s="166">
        <f t="shared" si="17"/>
        <v>0</v>
      </c>
      <c r="AM544" s="177">
        <f>IF(SUMPRODUCT((A$14:A544=A544)*(B$14:B544=B544)*(D$14:D544=D544))&gt;1,0,1)</f>
        <v>0</v>
      </c>
      <c r="AN544" s="178"/>
      <c r="AO544" s="178"/>
      <c r="AP544" s="178"/>
      <c r="AQ544" s="178"/>
      <c r="AR544" s="178"/>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c r="CV544" s="178"/>
      <c r="CW544" s="178"/>
      <c r="CX544" s="178"/>
      <c r="CY544" s="178"/>
      <c r="CZ544" s="178"/>
      <c r="DA544" s="178"/>
      <c r="DB544" s="178"/>
      <c r="DC544" s="178"/>
      <c r="DD544" s="178"/>
      <c r="DE544" s="178"/>
      <c r="DF544" s="178"/>
      <c r="DG544" s="178"/>
      <c r="DH544" s="178"/>
      <c r="DI544" s="178"/>
      <c r="DJ544" s="178"/>
      <c r="DK544" s="178"/>
      <c r="DL544" s="178"/>
      <c r="DM544" s="178"/>
      <c r="DN544" s="178"/>
      <c r="DO544" s="178"/>
      <c r="DP544" s="178"/>
      <c r="DQ544" s="178"/>
      <c r="DR544" s="178"/>
      <c r="DS544" s="178"/>
      <c r="DT544" s="178"/>
      <c r="DU544" s="178"/>
      <c r="DV544" s="178"/>
      <c r="DW544" s="178"/>
      <c r="DX544" s="178"/>
      <c r="DY544" s="178"/>
      <c r="DZ544" s="178"/>
      <c r="EA544" s="178"/>
      <c r="EB544" s="178"/>
      <c r="EC544" s="178"/>
      <c r="ED544" s="178"/>
      <c r="EE544" s="178"/>
      <c r="EF544" s="178"/>
      <c r="EG544" s="178"/>
      <c r="EH544" s="178"/>
      <c r="EI544" s="178"/>
      <c r="EJ544" s="178"/>
      <c r="EK544" s="178"/>
      <c r="EL544" s="178"/>
      <c r="EM544" s="178"/>
      <c r="EN544" s="178"/>
      <c r="EO544" s="178"/>
      <c r="EP544" s="178"/>
      <c r="EQ544" s="178"/>
      <c r="ER544" s="178"/>
      <c r="ES544" s="178"/>
      <c r="ET544" s="178"/>
      <c r="EU544" s="178"/>
      <c r="EV544" s="178"/>
      <c r="EW544" s="178"/>
      <c r="EX544" s="178"/>
      <c r="EY544" s="178"/>
      <c r="EZ544" s="178"/>
      <c r="FA544" s="178"/>
      <c r="FB544" s="178"/>
      <c r="FC544" s="178"/>
      <c r="FD544" s="178"/>
      <c r="FE544" s="178"/>
      <c r="FF544" s="178"/>
      <c r="FG544" s="178"/>
      <c r="FH544" s="178"/>
      <c r="FI544" s="178"/>
      <c r="FJ544" s="178"/>
      <c r="FK544" s="178"/>
      <c r="FL544" s="178"/>
      <c r="FM544" s="178"/>
      <c r="FN544" s="178"/>
      <c r="FO544" s="178"/>
      <c r="FP544" s="178"/>
      <c r="FQ544" s="178"/>
      <c r="FR544" s="178"/>
      <c r="FS544" s="178"/>
      <c r="FT544" s="178"/>
      <c r="FU544" s="178"/>
      <c r="FV544" s="178"/>
    </row>
    <row r="545" spans="1:178" s="143" customFormat="1" ht="45" customHeight="1" x14ac:dyDescent="0.25">
      <c r="A545" s="146" t="s">
        <v>1226</v>
      </c>
      <c r="B545" s="145">
        <v>2020</v>
      </c>
      <c r="C545" s="144" t="s">
        <v>345</v>
      </c>
      <c r="D545" s="148">
        <v>4332020</v>
      </c>
      <c r="E545" s="147" t="s">
        <v>147</v>
      </c>
      <c r="F545" s="148" t="s">
        <v>32</v>
      </c>
      <c r="G545" s="149" t="s">
        <v>147</v>
      </c>
      <c r="H545" s="150" t="s">
        <v>1337</v>
      </c>
      <c r="I545" s="151" t="s">
        <v>132</v>
      </c>
      <c r="J545" s="152" t="s">
        <v>352</v>
      </c>
      <c r="K545" s="153">
        <v>3</v>
      </c>
      <c r="L545" s="154" t="str">
        <f>IF(ISERROR(VLOOKUP(K545,Eje_Pilar_Prop!$C$2:$E$104,2,FALSE))," ",VLOOKUP(K545,Eje_Pilar_Prop!$C$2:$E$104,2,FALSE))</f>
        <v>Igualdad y autonomía para una Bogotá incluyente</v>
      </c>
      <c r="M545" s="154" t="str">
        <f>IF(ISERROR(VLOOKUP(K545,Eje_Pilar_Prop!$C$2:$E$104,3,FALSE))," ",VLOOKUP(K545,Eje_Pilar_Prop!$C$2:$E$104,3,FALSE))</f>
        <v>Pilar 1 Igualdad de Calidad de Vida</v>
      </c>
      <c r="N545" s="155" t="s">
        <v>875</v>
      </c>
      <c r="O545" s="164">
        <v>900971006</v>
      </c>
      <c r="P545" s="150" t="s">
        <v>1418</v>
      </c>
      <c r="Q545" s="157">
        <v>1885328000</v>
      </c>
      <c r="R545" s="158"/>
      <c r="S545" s="159"/>
      <c r="T545" s="160"/>
      <c r="U545" s="157"/>
      <c r="V545" s="161">
        <f t="shared" si="18"/>
        <v>1885328000</v>
      </c>
      <c r="W545" s="162">
        <v>0</v>
      </c>
      <c r="X545" s="163">
        <v>44158</v>
      </c>
      <c r="Y545" s="163"/>
      <c r="Z545" s="163"/>
      <c r="AA545" s="145">
        <v>330</v>
      </c>
      <c r="AB545" s="145"/>
      <c r="AC545" s="145"/>
      <c r="AD545" s="164"/>
      <c r="AE545" s="165"/>
      <c r="AF545" s="163"/>
      <c r="AG545" s="157"/>
      <c r="AH545" s="146" t="s">
        <v>1471</v>
      </c>
      <c r="AI545" s="146"/>
      <c r="AJ545" s="146"/>
      <c r="AK545" s="146"/>
      <c r="AL545" s="166">
        <f t="shared" si="17"/>
        <v>0</v>
      </c>
      <c r="AM545" s="177">
        <f>IF(SUMPRODUCT((A$14:A545=A545)*(B$14:B545=B545)*(D$14:D545=D545))&gt;1,0,1)</f>
        <v>1</v>
      </c>
      <c r="AN545" s="178"/>
      <c r="AO545" s="178"/>
      <c r="AP545" s="178"/>
      <c r="AQ545" s="178"/>
      <c r="AR545" s="178"/>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c r="CV545" s="178"/>
      <c r="CW545" s="178"/>
      <c r="CX545" s="178"/>
      <c r="CY545" s="178"/>
      <c r="CZ545" s="178"/>
      <c r="DA545" s="178"/>
      <c r="DB545" s="178"/>
      <c r="DC545" s="178"/>
      <c r="DD545" s="178"/>
      <c r="DE545" s="178"/>
      <c r="DF545" s="178"/>
      <c r="DG545" s="178"/>
      <c r="DH545" s="178"/>
      <c r="DI545" s="178"/>
      <c r="DJ545" s="178"/>
      <c r="DK545" s="178"/>
      <c r="DL545" s="178"/>
      <c r="DM545" s="178"/>
      <c r="DN545" s="178"/>
      <c r="DO545" s="178"/>
      <c r="DP545" s="178"/>
      <c r="DQ545" s="178"/>
      <c r="DR545" s="178"/>
      <c r="DS545" s="178"/>
      <c r="DT545" s="178"/>
      <c r="DU545" s="178"/>
      <c r="DV545" s="178"/>
      <c r="DW545" s="178"/>
      <c r="DX545" s="178"/>
      <c r="DY545" s="178"/>
      <c r="DZ545" s="178"/>
      <c r="EA545" s="178"/>
      <c r="EB545" s="178"/>
      <c r="EC545" s="178"/>
      <c r="ED545" s="178"/>
      <c r="EE545" s="178"/>
      <c r="EF545" s="178"/>
      <c r="EG545" s="178"/>
      <c r="EH545" s="178"/>
      <c r="EI545" s="178"/>
      <c r="EJ545" s="178"/>
      <c r="EK545" s="178"/>
      <c r="EL545" s="178"/>
      <c r="EM545" s="178"/>
      <c r="EN545" s="178"/>
      <c r="EO545" s="178"/>
      <c r="EP545" s="178"/>
      <c r="EQ545" s="178"/>
      <c r="ER545" s="178"/>
      <c r="ES545" s="178"/>
      <c r="ET545" s="178"/>
      <c r="EU545" s="178"/>
      <c r="EV545" s="178"/>
      <c r="EW545" s="178"/>
      <c r="EX545" s="178"/>
      <c r="EY545" s="178"/>
      <c r="EZ545" s="178"/>
      <c r="FA545" s="178"/>
      <c r="FB545" s="178"/>
      <c r="FC545" s="178"/>
      <c r="FD545" s="178"/>
      <c r="FE545" s="178"/>
      <c r="FF545" s="178"/>
      <c r="FG545" s="178"/>
      <c r="FH545" s="178"/>
      <c r="FI545" s="178"/>
      <c r="FJ545" s="178"/>
      <c r="FK545" s="178"/>
      <c r="FL545" s="178"/>
      <c r="FM545" s="178"/>
      <c r="FN545" s="178"/>
      <c r="FO545" s="178"/>
      <c r="FP545" s="178"/>
      <c r="FQ545" s="178"/>
      <c r="FR545" s="178"/>
      <c r="FS545" s="178"/>
      <c r="FT545" s="178"/>
      <c r="FU545" s="178"/>
      <c r="FV545" s="178"/>
    </row>
    <row r="546" spans="1:178" s="143" customFormat="1" ht="45" customHeight="1" x14ac:dyDescent="0.25">
      <c r="A546" s="146" t="s">
        <v>1226</v>
      </c>
      <c r="B546" s="145">
        <v>2020</v>
      </c>
      <c r="C546" s="144" t="s">
        <v>345</v>
      </c>
      <c r="D546" s="148">
        <v>4332020</v>
      </c>
      <c r="E546" s="147" t="s">
        <v>147</v>
      </c>
      <c r="F546" s="148" t="s">
        <v>32</v>
      </c>
      <c r="G546" s="149" t="s">
        <v>147</v>
      </c>
      <c r="H546" s="150" t="s">
        <v>1337</v>
      </c>
      <c r="I546" s="151" t="s">
        <v>132</v>
      </c>
      <c r="J546" s="152" t="s">
        <v>352</v>
      </c>
      <c r="K546" s="153">
        <v>3</v>
      </c>
      <c r="L546" s="154" t="str">
        <f>IF(ISERROR(VLOOKUP(K546,Eje_Pilar_Prop!$C$2:$E$104,2,FALSE))," ",VLOOKUP(K546,Eje_Pilar_Prop!$C$2:$E$104,2,FALSE))</f>
        <v>Igualdad y autonomía para una Bogotá incluyente</v>
      </c>
      <c r="M546" s="154" t="str">
        <f>IF(ISERROR(VLOOKUP(K546,Eje_Pilar_Prop!$C$2:$E$104,3,FALSE))," ",VLOOKUP(K546,Eje_Pilar_Prop!$C$2:$E$104,3,FALSE))</f>
        <v>Pilar 1 Igualdad de Calidad de Vida</v>
      </c>
      <c r="N546" s="155" t="s">
        <v>875</v>
      </c>
      <c r="O546" s="164">
        <v>900971006</v>
      </c>
      <c r="P546" s="150" t="s">
        <v>1418</v>
      </c>
      <c r="Q546" s="157">
        <v>134400000</v>
      </c>
      <c r="R546" s="158"/>
      <c r="S546" s="159"/>
      <c r="T546" s="160"/>
      <c r="U546" s="157"/>
      <c r="V546" s="161">
        <f t="shared" si="18"/>
        <v>134400000</v>
      </c>
      <c r="W546" s="162">
        <v>0</v>
      </c>
      <c r="X546" s="163">
        <v>44158</v>
      </c>
      <c r="Y546" s="163"/>
      <c r="Z546" s="163"/>
      <c r="AA546" s="145">
        <v>330</v>
      </c>
      <c r="AB546" s="145"/>
      <c r="AC546" s="145"/>
      <c r="AD546" s="164"/>
      <c r="AE546" s="165"/>
      <c r="AF546" s="163"/>
      <c r="AG546" s="157"/>
      <c r="AH546" s="146" t="s">
        <v>1471</v>
      </c>
      <c r="AI546" s="146"/>
      <c r="AJ546" s="146"/>
      <c r="AK546" s="146"/>
      <c r="AL546" s="166">
        <f t="shared" si="17"/>
        <v>0</v>
      </c>
      <c r="AM546" s="177">
        <f>IF(SUMPRODUCT((A$14:A546=A546)*(B$14:B546=B546)*(D$14:D546=D546))&gt;1,0,1)</f>
        <v>0</v>
      </c>
      <c r="AN546" s="178"/>
      <c r="AO546" s="178"/>
      <c r="AP546" s="178"/>
      <c r="AQ546" s="178"/>
      <c r="AR546" s="178"/>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c r="CV546" s="178"/>
      <c r="CW546" s="178"/>
      <c r="CX546" s="178"/>
      <c r="CY546" s="178"/>
      <c r="CZ546" s="178"/>
      <c r="DA546" s="178"/>
      <c r="DB546" s="178"/>
      <c r="DC546" s="178"/>
      <c r="DD546" s="178"/>
      <c r="DE546" s="178"/>
      <c r="DF546" s="178"/>
      <c r="DG546" s="178"/>
      <c r="DH546" s="178"/>
      <c r="DI546" s="178"/>
      <c r="DJ546" s="178"/>
      <c r="DK546" s="178"/>
      <c r="DL546" s="178"/>
      <c r="DM546" s="178"/>
      <c r="DN546" s="178"/>
      <c r="DO546" s="178"/>
      <c r="DP546" s="178"/>
      <c r="DQ546" s="178"/>
      <c r="DR546" s="178"/>
      <c r="DS546" s="178"/>
      <c r="DT546" s="178"/>
      <c r="DU546" s="178"/>
      <c r="DV546" s="178"/>
      <c r="DW546" s="178"/>
      <c r="DX546" s="178"/>
      <c r="DY546" s="178"/>
      <c r="DZ546" s="178"/>
      <c r="EA546" s="178"/>
      <c r="EB546" s="178"/>
      <c r="EC546" s="178"/>
      <c r="ED546" s="178"/>
      <c r="EE546" s="178"/>
      <c r="EF546" s="178"/>
      <c r="EG546" s="178"/>
      <c r="EH546" s="178"/>
      <c r="EI546" s="178"/>
      <c r="EJ546" s="178"/>
      <c r="EK546" s="178"/>
      <c r="EL546" s="178"/>
      <c r="EM546" s="178"/>
      <c r="EN546" s="178"/>
      <c r="EO546" s="178"/>
      <c r="EP546" s="178"/>
      <c r="EQ546" s="178"/>
      <c r="ER546" s="178"/>
      <c r="ES546" s="178"/>
      <c r="ET546" s="178"/>
      <c r="EU546" s="178"/>
      <c r="EV546" s="178"/>
      <c r="EW546" s="178"/>
      <c r="EX546" s="178"/>
      <c r="EY546" s="178"/>
      <c r="EZ546" s="178"/>
      <c r="FA546" s="178"/>
      <c r="FB546" s="178"/>
      <c r="FC546" s="178"/>
      <c r="FD546" s="178"/>
      <c r="FE546" s="178"/>
      <c r="FF546" s="178"/>
      <c r="FG546" s="178"/>
      <c r="FH546" s="178"/>
      <c r="FI546" s="178"/>
      <c r="FJ546" s="178"/>
      <c r="FK546" s="178"/>
      <c r="FL546" s="178"/>
      <c r="FM546" s="178"/>
      <c r="FN546" s="178"/>
      <c r="FO546" s="178"/>
      <c r="FP546" s="178"/>
      <c r="FQ546" s="178"/>
      <c r="FR546" s="178"/>
      <c r="FS546" s="178"/>
      <c r="FT546" s="178"/>
      <c r="FU546" s="178"/>
      <c r="FV546" s="178"/>
    </row>
    <row r="547" spans="1:178" ht="45" customHeight="1" x14ac:dyDescent="0.25">
      <c r="A547" s="146" t="s">
        <v>1249</v>
      </c>
      <c r="B547" s="145">
        <v>2020</v>
      </c>
      <c r="C547" s="144" t="s">
        <v>345</v>
      </c>
      <c r="D547" s="148" t="s">
        <v>1763</v>
      </c>
      <c r="E547" s="147" t="s">
        <v>137</v>
      </c>
      <c r="F547" s="148" t="s">
        <v>32</v>
      </c>
      <c r="G547" s="149" t="s">
        <v>158</v>
      </c>
      <c r="H547" s="150" t="s">
        <v>1338</v>
      </c>
      <c r="I547" s="151" t="s">
        <v>132</v>
      </c>
      <c r="J547" s="152" t="s">
        <v>352</v>
      </c>
      <c r="K547" s="153">
        <v>45</v>
      </c>
      <c r="L547" s="154" t="str">
        <f>IF(ISERROR(VLOOKUP(K547,Eje_Pilar_Prop!$C$2:$E$104,2,FALSE))," ",VLOOKUP(K547,Eje_Pilar_Prop!$C$2:$E$104,2,FALSE))</f>
        <v>Gobernanza e influencia local, regional e internacional</v>
      </c>
      <c r="M547" s="154" t="str">
        <f>IF(ISERROR(VLOOKUP(K547,Eje_Pilar_Prop!$C$2:$E$104,3,FALSE))," ",VLOOKUP(K547,Eje_Pilar_Prop!$C$2:$E$104,3,FALSE))</f>
        <v>Eje Transversal 4 Gobierno Legitimo, Fortalecimiento Local y Eficiencia</v>
      </c>
      <c r="N547" s="155" t="s">
        <v>876</v>
      </c>
      <c r="O547" s="164">
        <v>1104709000</v>
      </c>
      <c r="P547" s="150" t="s">
        <v>1131</v>
      </c>
      <c r="Q547" s="157">
        <v>4200000</v>
      </c>
      <c r="R547" s="158"/>
      <c r="S547" s="159"/>
      <c r="T547" s="160"/>
      <c r="U547" s="157"/>
      <c r="V547" s="161">
        <f t="shared" si="18"/>
        <v>4200000</v>
      </c>
      <c r="W547" s="162">
        <v>0</v>
      </c>
      <c r="X547" s="163">
        <v>44175</v>
      </c>
      <c r="Y547" s="163">
        <v>44179</v>
      </c>
      <c r="Z547" s="163">
        <v>44196</v>
      </c>
      <c r="AA547" s="145">
        <v>30</v>
      </c>
      <c r="AB547" s="145"/>
      <c r="AC547" s="145"/>
      <c r="AD547" s="164"/>
      <c r="AE547" s="165"/>
      <c r="AF547" s="163"/>
      <c r="AG547" s="157"/>
      <c r="AH547" s="146"/>
      <c r="AI547" s="146"/>
      <c r="AJ547" s="146" t="s">
        <v>1471</v>
      </c>
      <c r="AK547" s="146"/>
      <c r="AL547" s="166">
        <f t="shared" si="17"/>
        <v>0</v>
      </c>
      <c r="AM547" s="177">
        <f>IF(SUMPRODUCT((A$14:A547=A547)*(B$14:B547=B547)*(D$14:D547=D547))&gt;1,0,1)</f>
        <v>1</v>
      </c>
      <c r="AN547" s="178"/>
      <c r="AO547" s="178"/>
      <c r="AP547" s="178"/>
      <c r="AQ547" s="178"/>
      <c r="AR547" s="178"/>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c r="CV547" s="178"/>
      <c r="CW547" s="178"/>
      <c r="CX547" s="178"/>
      <c r="CY547" s="178"/>
      <c r="CZ547" s="178"/>
      <c r="DA547" s="178"/>
      <c r="DB547" s="178"/>
      <c r="DC547" s="178"/>
      <c r="DD547" s="178"/>
      <c r="DE547" s="178"/>
      <c r="DF547" s="178"/>
      <c r="DG547" s="178"/>
      <c r="DH547" s="178"/>
      <c r="DI547" s="178"/>
      <c r="DJ547" s="178"/>
      <c r="DK547" s="178"/>
      <c r="DL547" s="178"/>
      <c r="DM547" s="178"/>
      <c r="DN547" s="178"/>
      <c r="DO547" s="178"/>
      <c r="DP547" s="178"/>
      <c r="DQ547" s="178"/>
      <c r="DR547" s="178"/>
      <c r="DS547" s="178"/>
      <c r="DT547" s="178"/>
      <c r="DU547" s="178"/>
      <c r="DV547" s="178"/>
      <c r="DW547" s="178"/>
      <c r="DX547" s="178"/>
      <c r="DY547" s="178"/>
      <c r="DZ547" s="178"/>
      <c r="EA547" s="178"/>
      <c r="EB547" s="178"/>
      <c r="EC547" s="178"/>
      <c r="ED547" s="178"/>
      <c r="EE547" s="178"/>
      <c r="EF547" s="178"/>
      <c r="EG547" s="178"/>
      <c r="EH547" s="178"/>
      <c r="EI547" s="178"/>
      <c r="EJ547" s="178"/>
      <c r="EK547" s="178"/>
      <c r="EL547" s="178"/>
      <c r="EM547" s="178"/>
      <c r="EN547" s="178"/>
      <c r="EO547" s="178"/>
      <c r="EP547" s="178"/>
      <c r="EQ547" s="178"/>
      <c r="ER547" s="178"/>
      <c r="ES547" s="178"/>
      <c r="ET547" s="178"/>
      <c r="EU547" s="178"/>
      <c r="EV547" s="178"/>
      <c r="EW547" s="178"/>
      <c r="EX547" s="178"/>
      <c r="EY547" s="178"/>
      <c r="EZ547" s="178"/>
      <c r="FA547" s="178"/>
      <c r="FB547" s="178"/>
      <c r="FC547" s="178"/>
      <c r="FD547" s="178"/>
      <c r="FE547" s="178"/>
      <c r="FF547" s="178"/>
      <c r="FG547" s="178"/>
      <c r="FH547" s="178"/>
      <c r="FI547" s="178"/>
      <c r="FJ547" s="178"/>
      <c r="FK547" s="178"/>
      <c r="FL547" s="178"/>
      <c r="FM547" s="178"/>
      <c r="FN547" s="178"/>
      <c r="FO547" s="178"/>
      <c r="FP547" s="178"/>
      <c r="FQ547" s="178"/>
      <c r="FR547" s="178"/>
      <c r="FS547" s="178"/>
      <c r="FT547" s="178"/>
      <c r="FU547" s="178"/>
      <c r="FV547" s="178"/>
    </row>
    <row r="548" spans="1:178" ht="45" customHeight="1" x14ac:dyDescent="0.25">
      <c r="A548" s="146" t="s">
        <v>1250</v>
      </c>
      <c r="B548" s="145">
        <v>2020</v>
      </c>
      <c r="C548" s="144" t="s">
        <v>345</v>
      </c>
      <c r="D548" s="148" t="s">
        <v>1764</v>
      </c>
      <c r="E548" s="147" t="s">
        <v>137</v>
      </c>
      <c r="F548" s="148" t="s">
        <v>32</v>
      </c>
      <c r="G548" s="149" t="s">
        <v>158</v>
      </c>
      <c r="H548" s="150" t="s">
        <v>1339</v>
      </c>
      <c r="I548" s="151" t="s">
        <v>132</v>
      </c>
      <c r="J548" s="152" t="s">
        <v>352</v>
      </c>
      <c r="K548" s="153">
        <v>17</v>
      </c>
      <c r="L548" s="154" t="str">
        <f>IF(ISERROR(VLOOKUP(K548,Eje_Pilar_Prop!$C$2:$E$104,2,FALSE))," ",VLOOKUP(K548,Eje_Pilar_Prop!$C$2:$E$104,2,FALSE))</f>
        <v>Espacio público, derecho de todos</v>
      </c>
      <c r="M548" s="154" t="str">
        <f>IF(ISERROR(VLOOKUP(K548,Eje_Pilar_Prop!$C$2:$E$104,3,FALSE))," ",VLOOKUP(K548,Eje_Pilar_Prop!$C$2:$E$104,3,FALSE))</f>
        <v>Pilar 2 Democracía Urbana</v>
      </c>
      <c r="N548" s="155" t="s">
        <v>888</v>
      </c>
      <c r="O548" s="164">
        <v>1018431820</v>
      </c>
      <c r="P548" s="150" t="s">
        <v>1419</v>
      </c>
      <c r="Q548" s="157">
        <v>6450000</v>
      </c>
      <c r="R548" s="158"/>
      <c r="S548" s="159"/>
      <c r="T548" s="160"/>
      <c r="U548" s="157"/>
      <c r="V548" s="161">
        <f t="shared" si="18"/>
        <v>6450000</v>
      </c>
      <c r="W548" s="162">
        <v>0</v>
      </c>
      <c r="X548" s="163">
        <v>44175</v>
      </c>
      <c r="Y548" s="163">
        <v>44180</v>
      </c>
      <c r="Z548" s="163">
        <v>44196</v>
      </c>
      <c r="AA548" s="145">
        <v>50</v>
      </c>
      <c r="AB548" s="145"/>
      <c r="AC548" s="145"/>
      <c r="AD548" s="164"/>
      <c r="AE548" s="165"/>
      <c r="AF548" s="163"/>
      <c r="AG548" s="157"/>
      <c r="AH548" s="146"/>
      <c r="AI548" s="146"/>
      <c r="AJ548" s="146" t="s">
        <v>1471</v>
      </c>
      <c r="AK548" s="146"/>
      <c r="AL548" s="166">
        <f t="shared" si="17"/>
        <v>0</v>
      </c>
      <c r="AM548" s="177">
        <f>IF(SUMPRODUCT((A$14:A548=A548)*(B$14:B548=B548)*(D$14:D548=D548))&gt;1,0,1)</f>
        <v>1</v>
      </c>
      <c r="AN548" s="178"/>
      <c r="AO548" s="178"/>
      <c r="AP548" s="178"/>
      <c r="AQ548" s="178"/>
      <c r="AR548" s="178"/>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c r="CV548" s="178"/>
      <c r="CW548" s="178"/>
      <c r="CX548" s="178"/>
      <c r="CY548" s="178"/>
      <c r="CZ548" s="178"/>
      <c r="DA548" s="178"/>
      <c r="DB548" s="178"/>
      <c r="DC548" s="178"/>
      <c r="DD548" s="178"/>
      <c r="DE548" s="178"/>
      <c r="DF548" s="178"/>
      <c r="DG548" s="178"/>
      <c r="DH548" s="178"/>
      <c r="DI548" s="178"/>
      <c r="DJ548" s="178"/>
      <c r="DK548" s="178"/>
      <c r="DL548" s="178"/>
      <c r="DM548" s="178"/>
      <c r="DN548" s="178"/>
      <c r="DO548" s="178"/>
      <c r="DP548" s="178"/>
      <c r="DQ548" s="178"/>
      <c r="DR548" s="178"/>
      <c r="DS548" s="178"/>
      <c r="DT548" s="178"/>
      <c r="DU548" s="178"/>
      <c r="DV548" s="178"/>
      <c r="DW548" s="178"/>
      <c r="DX548" s="178"/>
      <c r="DY548" s="178"/>
      <c r="DZ548" s="178"/>
      <c r="EA548" s="178"/>
      <c r="EB548" s="178"/>
      <c r="EC548" s="178"/>
      <c r="ED548" s="178"/>
      <c r="EE548" s="178"/>
      <c r="EF548" s="178"/>
      <c r="EG548" s="178"/>
      <c r="EH548" s="178"/>
      <c r="EI548" s="178"/>
      <c r="EJ548" s="178"/>
      <c r="EK548" s="178"/>
      <c r="EL548" s="178"/>
      <c r="EM548" s="178"/>
      <c r="EN548" s="178"/>
      <c r="EO548" s="178"/>
      <c r="EP548" s="178"/>
      <c r="EQ548" s="178"/>
      <c r="ER548" s="178"/>
      <c r="ES548" s="178"/>
      <c r="ET548" s="178"/>
      <c r="EU548" s="178"/>
      <c r="EV548" s="178"/>
      <c r="EW548" s="178"/>
      <c r="EX548" s="178"/>
      <c r="EY548" s="178"/>
      <c r="EZ548" s="178"/>
      <c r="FA548" s="178"/>
      <c r="FB548" s="178"/>
      <c r="FC548" s="178"/>
      <c r="FD548" s="178"/>
      <c r="FE548" s="178"/>
      <c r="FF548" s="178"/>
      <c r="FG548" s="178"/>
      <c r="FH548" s="178"/>
      <c r="FI548" s="178"/>
      <c r="FJ548" s="178"/>
      <c r="FK548" s="178"/>
      <c r="FL548" s="178"/>
      <c r="FM548" s="178"/>
      <c r="FN548" s="178"/>
      <c r="FO548" s="178"/>
      <c r="FP548" s="178"/>
      <c r="FQ548" s="178"/>
      <c r="FR548" s="178"/>
      <c r="FS548" s="178"/>
      <c r="FT548" s="178"/>
      <c r="FU548" s="178"/>
      <c r="FV548" s="178"/>
    </row>
    <row r="549" spans="1:178" ht="45" customHeight="1" x14ac:dyDescent="0.25">
      <c r="A549" s="146" t="s">
        <v>1251</v>
      </c>
      <c r="B549" s="145">
        <v>2020</v>
      </c>
      <c r="C549" s="144" t="s">
        <v>345</v>
      </c>
      <c r="D549" s="148" t="s">
        <v>1765</v>
      </c>
      <c r="E549" s="147" t="s">
        <v>137</v>
      </c>
      <c r="F549" s="148" t="s">
        <v>32</v>
      </c>
      <c r="G549" s="149" t="s">
        <v>158</v>
      </c>
      <c r="H549" s="150" t="s">
        <v>1340</v>
      </c>
      <c r="I549" s="151" t="s">
        <v>132</v>
      </c>
      <c r="J549" s="152" t="s">
        <v>352</v>
      </c>
      <c r="K549" s="153">
        <v>18</v>
      </c>
      <c r="L549" s="154" t="str">
        <f>IF(ISERROR(VLOOKUP(K549,Eje_Pilar_Prop!$C$2:$E$104,2,FALSE))," ",VLOOKUP(K549,Eje_Pilar_Prop!$C$2:$E$104,2,FALSE))</f>
        <v>Mejor movilidad para todos</v>
      </c>
      <c r="M549" s="154" t="str">
        <f>IF(ISERROR(VLOOKUP(K549,Eje_Pilar_Prop!$C$2:$E$104,3,FALSE))," ",VLOOKUP(K549,Eje_Pilar_Prop!$C$2:$E$104,3,FALSE))</f>
        <v>Pilar 2 Democracía Urbana</v>
      </c>
      <c r="N549" s="155" t="s">
        <v>885</v>
      </c>
      <c r="O549" s="164">
        <v>80497864</v>
      </c>
      <c r="P549" s="150" t="s">
        <v>1420</v>
      </c>
      <c r="Q549" s="157">
        <v>3300000</v>
      </c>
      <c r="R549" s="158"/>
      <c r="S549" s="159"/>
      <c r="T549" s="160"/>
      <c r="U549" s="157"/>
      <c r="V549" s="161">
        <f t="shared" si="18"/>
        <v>3300000</v>
      </c>
      <c r="W549" s="162">
        <v>0</v>
      </c>
      <c r="X549" s="163">
        <v>44179</v>
      </c>
      <c r="Y549" s="163">
        <v>44180</v>
      </c>
      <c r="Z549" s="163">
        <v>44196</v>
      </c>
      <c r="AA549" s="145">
        <v>45</v>
      </c>
      <c r="AB549" s="145"/>
      <c r="AC549" s="145"/>
      <c r="AD549" s="164"/>
      <c r="AE549" s="165"/>
      <c r="AF549" s="163"/>
      <c r="AG549" s="157"/>
      <c r="AH549" s="146"/>
      <c r="AI549" s="146"/>
      <c r="AJ549" s="146" t="s">
        <v>1471</v>
      </c>
      <c r="AK549" s="146"/>
      <c r="AL549" s="166">
        <f t="shared" si="17"/>
        <v>0</v>
      </c>
      <c r="AM549" s="177">
        <f>IF(SUMPRODUCT((A$14:A549=A549)*(B$14:B549=B549)*(D$14:D549=D549))&gt;1,0,1)</f>
        <v>1</v>
      </c>
      <c r="AN549" s="178"/>
      <c r="AO549" s="178"/>
      <c r="AP549" s="178"/>
      <c r="AQ549" s="178"/>
      <c r="AR549" s="178"/>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c r="CV549" s="178"/>
      <c r="CW549" s="178"/>
      <c r="CX549" s="178"/>
      <c r="CY549" s="178"/>
      <c r="CZ549" s="178"/>
      <c r="DA549" s="178"/>
      <c r="DB549" s="178"/>
      <c r="DC549" s="178"/>
      <c r="DD549" s="178"/>
      <c r="DE549" s="178"/>
      <c r="DF549" s="178"/>
      <c r="DG549" s="178"/>
      <c r="DH549" s="178"/>
      <c r="DI549" s="178"/>
      <c r="DJ549" s="178"/>
      <c r="DK549" s="178"/>
      <c r="DL549" s="178"/>
      <c r="DM549" s="178"/>
      <c r="DN549" s="178"/>
      <c r="DO549" s="178"/>
      <c r="DP549" s="178"/>
      <c r="DQ549" s="178"/>
      <c r="DR549" s="178"/>
      <c r="DS549" s="178"/>
      <c r="DT549" s="178"/>
      <c r="DU549" s="178"/>
      <c r="DV549" s="178"/>
      <c r="DW549" s="178"/>
      <c r="DX549" s="178"/>
      <c r="DY549" s="178"/>
      <c r="DZ549" s="178"/>
      <c r="EA549" s="178"/>
      <c r="EB549" s="178"/>
      <c r="EC549" s="178"/>
      <c r="ED549" s="178"/>
      <c r="EE549" s="178"/>
      <c r="EF549" s="178"/>
      <c r="EG549" s="178"/>
      <c r="EH549" s="178"/>
      <c r="EI549" s="178"/>
      <c r="EJ549" s="178"/>
      <c r="EK549" s="178"/>
      <c r="EL549" s="178"/>
      <c r="EM549" s="178"/>
      <c r="EN549" s="178"/>
      <c r="EO549" s="178"/>
      <c r="EP549" s="178"/>
      <c r="EQ549" s="178"/>
      <c r="ER549" s="178"/>
      <c r="ES549" s="178"/>
      <c r="ET549" s="178"/>
      <c r="EU549" s="178"/>
      <c r="EV549" s="178"/>
      <c r="EW549" s="178"/>
      <c r="EX549" s="178"/>
      <c r="EY549" s="178"/>
      <c r="EZ549" s="178"/>
      <c r="FA549" s="178"/>
      <c r="FB549" s="178"/>
      <c r="FC549" s="178"/>
      <c r="FD549" s="178"/>
      <c r="FE549" s="178"/>
      <c r="FF549" s="178"/>
      <c r="FG549" s="178"/>
      <c r="FH549" s="178"/>
      <c r="FI549" s="178"/>
      <c r="FJ549" s="178"/>
      <c r="FK549" s="178"/>
      <c r="FL549" s="178"/>
      <c r="FM549" s="178"/>
      <c r="FN549" s="178"/>
      <c r="FO549" s="178"/>
      <c r="FP549" s="178"/>
      <c r="FQ549" s="178"/>
      <c r="FR549" s="178"/>
      <c r="FS549" s="178"/>
      <c r="FT549" s="178"/>
      <c r="FU549" s="178"/>
      <c r="FV549" s="178"/>
    </row>
    <row r="550" spans="1:178" ht="45" customHeight="1" x14ac:dyDescent="0.25">
      <c r="A550" s="146" t="s">
        <v>1252</v>
      </c>
      <c r="B550" s="145">
        <v>2020</v>
      </c>
      <c r="C550" s="144" t="s">
        <v>345</v>
      </c>
      <c r="D550" s="148" t="s">
        <v>1765</v>
      </c>
      <c r="E550" s="147" t="s">
        <v>137</v>
      </c>
      <c r="F550" s="148" t="s">
        <v>32</v>
      </c>
      <c r="G550" s="149" t="s">
        <v>158</v>
      </c>
      <c r="H550" s="150" t="s">
        <v>1341</v>
      </c>
      <c r="I550" s="151" t="s">
        <v>132</v>
      </c>
      <c r="J550" s="152" t="s">
        <v>352</v>
      </c>
      <c r="K550" s="153">
        <v>18</v>
      </c>
      <c r="L550" s="154" t="str">
        <f>IF(ISERROR(VLOOKUP(K550,Eje_Pilar_Prop!$C$2:$E$104,2,FALSE))," ",VLOOKUP(K550,Eje_Pilar_Prop!$C$2:$E$104,2,FALSE))</f>
        <v>Mejor movilidad para todos</v>
      </c>
      <c r="M550" s="154" t="str">
        <f>IF(ISERROR(VLOOKUP(K550,Eje_Pilar_Prop!$C$2:$E$104,3,FALSE))," ",VLOOKUP(K550,Eje_Pilar_Prop!$C$2:$E$104,3,FALSE))</f>
        <v>Pilar 2 Democracía Urbana</v>
      </c>
      <c r="N550" s="155" t="s">
        <v>885</v>
      </c>
      <c r="O550" s="164">
        <v>80179342</v>
      </c>
      <c r="P550" s="150" t="s">
        <v>1421</v>
      </c>
      <c r="Q550" s="157">
        <v>3300000</v>
      </c>
      <c r="R550" s="158"/>
      <c r="S550" s="159"/>
      <c r="T550" s="160"/>
      <c r="U550" s="157"/>
      <c r="V550" s="161">
        <f t="shared" si="18"/>
        <v>3300000</v>
      </c>
      <c r="W550" s="162">
        <v>0</v>
      </c>
      <c r="X550" s="163">
        <v>44179</v>
      </c>
      <c r="Y550" s="163">
        <v>44180</v>
      </c>
      <c r="Z550" s="163">
        <v>44196</v>
      </c>
      <c r="AA550" s="145">
        <v>45</v>
      </c>
      <c r="AB550" s="145"/>
      <c r="AC550" s="145"/>
      <c r="AD550" s="164"/>
      <c r="AE550" s="165"/>
      <c r="AF550" s="163"/>
      <c r="AG550" s="157"/>
      <c r="AH550" s="146"/>
      <c r="AI550" s="146"/>
      <c r="AJ550" s="146" t="s">
        <v>1471</v>
      </c>
      <c r="AK550" s="146"/>
      <c r="AL550" s="166">
        <f t="shared" si="17"/>
        <v>0</v>
      </c>
      <c r="AM550" s="177">
        <f>IF(SUMPRODUCT((A$14:A550=A550)*(B$14:B550=B550)*(D$14:D550=D550))&gt;1,0,1)</f>
        <v>1</v>
      </c>
      <c r="AN550" s="178"/>
      <c r="AO550" s="178"/>
      <c r="AP550" s="178"/>
      <c r="AQ550" s="178"/>
      <c r="AR550" s="178"/>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c r="CV550" s="178"/>
      <c r="CW550" s="178"/>
      <c r="CX550" s="178"/>
      <c r="CY550" s="178"/>
      <c r="CZ550" s="178"/>
      <c r="DA550" s="178"/>
      <c r="DB550" s="178"/>
      <c r="DC550" s="178"/>
      <c r="DD550" s="178"/>
      <c r="DE550" s="178"/>
      <c r="DF550" s="178"/>
      <c r="DG550" s="178"/>
      <c r="DH550" s="178"/>
      <c r="DI550" s="178"/>
      <c r="DJ550" s="178"/>
      <c r="DK550" s="178"/>
      <c r="DL550" s="178"/>
      <c r="DM550" s="178"/>
      <c r="DN550" s="178"/>
      <c r="DO550" s="178"/>
      <c r="DP550" s="178"/>
      <c r="DQ550" s="178"/>
      <c r="DR550" s="178"/>
      <c r="DS550" s="178"/>
      <c r="DT550" s="178"/>
      <c r="DU550" s="178"/>
      <c r="DV550" s="178"/>
      <c r="DW550" s="178"/>
      <c r="DX550" s="178"/>
      <c r="DY550" s="178"/>
      <c r="DZ550" s="178"/>
      <c r="EA550" s="178"/>
      <c r="EB550" s="178"/>
      <c r="EC550" s="178"/>
      <c r="ED550" s="178"/>
      <c r="EE550" s="178"/>
      <c r="EF550" s="178"/>
      <c r="EG550" s="178"/>
      <c r="EH550" s="178"/>
      <c r="EI550" s="178"/>
      <c r="EJ550" s="178"/>
      <c r="EK550" s="178"/>
      <c r="EL550" s="178"/>
      <c r="EM550" s="178"/>
      <c r="EN550" s="178"/>
      <c r="EO550" s="178"/>
      <c r="EP550" s="178"/>
      <c r="EQ550" s="178"/>
      <c r="ER550" s="178"/>
      <c r="ES550" s="178"/>
      <c r="ET550" s="178"/>
      <c r="EU550" s="178"/>
      <c r="EV550" s="178"/>
      <c r="EW550" s="178"/>
      <c r="EX550" s="178"/>
      <c r="EY550" s="178"/>
      <c r="EZ550" s="178"/>
      <c r="FA550" s="178"/>
      <c r="FB550" s="178"/>
      <c r="FC550" s="178"/>
      <c r="FD550" s="178"/>
      <c r="FE550" s="178"/>
      <c r="FF550" s="178"/>
      <c r="FG550" s="178"/>
      <c r="FH550" s="178"/>
      <c r="FI550" s="178"/>
      <c r="FJ550" s="178"/>
      <c r="FK550" s="178"/>
      <c r="FL550" s="178"/>
      <c r="FM550" s="178"/>
      <c r="FN550" s="178"/>
      <c r="FO550" s="178"/>
      <c r="FP550" s="178"/>
      <c r="FQ550" s="178"/>
      <c r="FR550" s="178"/>
      <c r="FS550" s="178"/>
      <c r="FT550" s="178"/>
      <c r="FU550" s="178"/>
      <c r="FV550" s="178"/>
    </row>
    <row r="551" spans="1:178" ht="45" customHeight="1" x14ac:dyDescent="0.25">
      <c r="A551" s="146" t="s">
        <v>1253</v>
      </c>
      <c r="B551" s="145">
        <v>2020</v>
      </c>
      <c r="C551" s="144" t="s">
        <v>345</v>
      </c>
      <c r="D551" s="148" t="s">
        <v>1765</v>
      </c>
      <c r="E551" s="147" t="s">
        <v>137</v>
      </c>
      <c r="F551" s="148" t="s">
        <v>32</v>
      </c>
      <c r="G551" s="149" t="s">
        <v>158</v>
      </c>
      <c r="H551" s="150" t="s">
        <v>1342</v>
      </c>
      <c r="I551" s="151" t="s">
        <v>132</v>
      </c>
      <c r="J551" s="152" t="s">
        <v>352</v>
      </c>
      <c r="K551" s="153">
        <v>18</v>
      </c>
      <c r="L551" s="154" t="str">
        <f>IF(ISERROR(VLOOKUP(K551,Eje_Pilar_Prop!$C$2:$E$104,2,FALSE))," ",VLOOKUP(K551,Eje_Pilar_Prop!$C$2:$E$104,2,FALSE))</f>
        <v>Mejor movilidad para todos</v>
      </c>
      <c r="M551" s="154" t="str">
        <f>IF(ISERROR(VLOOKUP(K551,Eje_Pilar_Prop!$C$2:$E$104,3,FALSE))," ",VLOOKUP(K551,Eje_Pilar_Prop!$C$2:$E$104,3,FALSE))</f>
        <v>Pilar 2 Democracía Urbana</v>
      </c>
      <c r="N551" s="155" t="s">
        <v>885</v>
      </c>
      <c r="O551" s="164">
        <v>79893410</v>
      </c>
      <c r="P551" s="150" t="s">
        <v>1422</v>
      </c>
      <c r="Q551" s="157">
        <v>3300000</v>
      </c>
      <c r="R551" s="158"/>
      <c r="S551" s="159"/>
      <c r="T551" s="160"/>
      <c r="U551" s="157"/>
      <c r="V551" s="161">
        <f t="shared" si="18"/>
        <v>3300000</v>
      </c>
      <c r="W551" s="162">
        <v>0</v>
      </c>
      <c r="X551" s="163">
        <v>44179</v>
      </c>
      <c r="Y551" s="163">
        <v>44179</v>
      </c>
      <c r="Z551" s="163">
        <v>44196</v>
      </c>
      <c r="AA551" s="145">
        <v>45</v>
      </c>
      <c r="AB551" s="145"/>
      <c r="AC551" s="145"/>
      <c r="AD551" s="164"/>
      <c r="AE551" s="165"/>
      <c r="AF551" s="163"/>
      <c r="AG551" s="157"/>
      <c r="AH551" s="146"/>
      <c r="AI551" s="146"/>
      <c r="AJ551" s="146" t="s">
        <v>1471</v>
      </c>
      <c r="AK551" s="146"/>
      <c r="AL551" s="166">
        <f t="shared" si="17"/>
        <v>0</v>
      </c>
      <c r="AM551" s="177">
        <f>IF(SUMPRODUCT((A$14:A551=A551)*(B$14:B551=B551)*(D$14:D551=D551))&gt;1,0,1)</f>
        <v>1</v>
      </c>
      <c r="AN551" s="178"/>
      <c r="AO551" s="178"/>
      <c r="AP551" s="178"/>
      <c r="AQ551" s="178"/>
      <c r="AR551" s="178"/>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c r="CV551" s="178"/>
      <c r="CW551" s="178"/>
      <c r="CX551" s="178"/>
      <c r="CY551" s="178"/>
      <c r="CZ551" s="178"/>
      <c r="DA551" s="178"/>
      <c r="DB551" s="178"/>
      <c r="DC551" s="178"/>
      <c r="DD551" s="178"/>
      <c r="DE551" s="178"/>
      <c r="DF551" s="178"/>
      <c r="DG551" s="178"/>
      <c r="DH551" s="178"/>
      <c r="DI551" s="178"/>
      <c r="DJ551" s="178"/>
      <c r="DK551" s="178"/>
      <c r="DL551" s="178"/>
      <c r="DM551" s="178"/>
      <c r="DN551" s="178"/>
      <c r="DO551" s="178"/>
      <c r="DP551" s="178"/>
      <c r="DQ551" s="178"/>
      <c r="DR551" s="178"/>
      <c r="DS551" s="178"/>
      <c r="DT551" s="178"/>
      <c r="DU551" s="178"/>
      <c r="DV551" s="178"/>
      <c r="DW551" s="178"/>
      <c r="DX551" s="178"/>
      <c r="DY551" s="178"/>
      <c r="DZ551" s="178"/>
      <c r="EA551" s="178"/>
      <c r="EB551" s="178"/>
      <c r="EC551" s="178"/>
      <c r="ED551" s="178"/>
      <c r="EE551" s="178"/>
      <c r="EF551" s="178"/>
      <c r="EG551" s="178"/>
      <c r="EH551" s="178"/>
      <c r="EI551" s="178"/>
      <c r="EJ551" s="178"/>
      <c r="EK551" s="178"/>
      <c r="EL551" s="178"/>
      <c r="EM551" s="178"/>
      <c r="EN551" s="178"/>
      <c r="EO551" s="178"/>
      <c r="EP551" s="178"/>
      <c r="EQ551" s="178"/>
      <c r="ER551" s="178"/>
      <c r="ES551" s="178"/>
      <c r="ET551" s="178"/>
      <c r="EU551" s="178"/>
      <c r="EV551" s="178"/>
      <c r="EW551" s="178"/>
      <c r="EX551" s="178"/>
      <c r="EY551" s="178"/>
      <c r="EZ551" s="178"/>
      <c r="FA551" s="178"/>
      <c r="FB551" s="178"/>
      <c r="FC551" s="178"/>
      <c r="FD551" s="178"/>
      <c r="FE551" s="178"/>
      <c r="FF551" s="178"/>
      <c r="FG551" s="178"/>
      <c r="FH551" s="178"/>
      <c r="FI551" s="178"/>
      <c r="FJ551" s="178"/>
      <c r="FK551" s="178"/>
      <c r="FL551" s="178"/>
      <c r="FM551" s="178"/>
      <c r="FN551" s="178"/>
      <c r="FO551" s="178"/>
      <c r="FP551" s="178"/>
      <c r="FQ551" s="178"/>
      <c r="FR551" s="178"/>
      <c r="FS551" s="178"/>
      <c r="FT551" s="178"/>
      <c r="FU551" s="178"/>
      <c r="FV551" s="178"/>
    </row>
    <row r="552" spans="1:178" ht="45" customHeight="1" x14ac:dyDescent="0.25">
      <c r="A552" s="146" t="s">
        <v>1254</v>
      </c>
      <c r="B552" s="145">
        <v>2020</v>
      </c>
      <c r="C552" s="144" t="s">
        <v>345</v>
      </c>
      <c r="D552" s="148" t="s">
        <v>1766</v>
      </c>
      <c r="E552" s="147" t="s">
        <v>78</v>
      </c>
      <c r="F552" s="148" t="s">
        <v>136</v>
      </c>
      <c r="G552" s="149" t="s">
        <v>145</v>
      </c>
      <c r="H552" s="150" t="s">
        <v>1343</v>
      </c>
      <c r="I552" s="151" t="s">
        <v>132</v>
      </c>
      <c r="J552" s="152" t="s">
        <v>352</v>
      </c>
      <c r="K552" s="153">
        <v>45</v>
      </c>
      <c r="L552" s="154" t="str">
        <f>IF(ISERROR(VLOOKUP(K552,Eje_Pilar_Prop!$C$2:$E$104,2,FALSE))," ",VLOOKUP(K552,Eje_Pilar_Prop!$C$2:$E$104,2,FALSE))</f>
        <v>Gobernanza e influencia local, regional e internacional</v>
      </c>
      <c r="M552" s="154" t="str">
        <f>IF(ISERROR(VLOOKUP(K552,Eje_Pilar_Prop!$C$2:$E$104,3,FALSE))," ",VLOOKUP(K552,Eje_Pilar_Prop!$C$2:$E$104,3,FALSE))</f>
        <v>Eje Transversal 4 Gobierno Legitimo, Fortalecimiento Local y Eficiencia</v>
      </c>
      <c r="N552" s="155" t="s">
        <v>874</v>
      </c>
      <c r="O552" s="164">
        <v>900421971</v>
      </c>
      <c r="P552" s="150" t="s">
        <v>1423</v>
      </c>
      <c r="Q552" s="157">
        <v>232785896</v>
      </c>
      <c r="R552" s="158"/>
      <c r="S552" s="159"/>
      <c r="T552" s="160"/>
      <c r="U552" s="157"/>
      <c r="V552" s="161">
        <f t="shared" si="18"/>
        <v>232785896</v>
      </c>
      <c r="W552" s="162">
        <v>0</v>
      </c>
      <c r="X552" s="163">
        <v>44169</v>
      </c>
      <c r="Y552" s="163">
        <v>44172</v>
      </c>
      <c r="Z552" s="163">
        <v>44261</v>
      </c>
      <c r="AA552" s="145">
        <v>90</v>
      </c>
      <c r="AB552" s="145"/>
      <c r="AC552" s="145"/>
      <c r="AD552" s="164"/>
      <c r="AE552" s="165"/>
      <c r="AF552" s="163"/>
      <c r="AG552" s="157"/>
      <c r="AH552" s="146"/>
      <c r="AI552" s="146" t="s">
        <v>1471</v>
      </c>
      <c r="AJ552" s="146"/>
      <c r="AK552" s="146"/>
      <c r="AL552" s="166">
        <f t="shared" si="17"/>
        <v>0</v>
      </c>
      <c r="AM552" s="177">
        <f>IF(SUMPRODUCT((A$14:A552=A552)*(B$14:B552=B552)*(D$14:D552=D552))&gt;1,0,1)</f>
        <v>1</v>
      </c>
      <c r="AN552" s="178"/>
      <c r="AO552" s="178"/>
      <c r="AP552" s="178"/>
      <c r="AQ552" s="178"/>
      <c r="AR552" s="178"/>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c r="CV552" s="178"/>
      <c r="CW552" s="178"/>
      <c r="CX552" s="178"/>
      <c r="CY552" s="178"/>
      <c r="CZ552" s="178"/>
      <c r="DA552" s="178"/>
      <c r="DB552" s="178"/>
      <c r="DC552" s="178"/>
      <c r="DD552" s="178"/>
      <c r="DE552" s="178"/>
      <c r="DF552" s="178"/>
      <c r="DG552" s="178"/>
      <c r="DH552" s="178"/>
      <c r="DI552" s="178"/>
      <c r="DJ552" s="178"/>
      <c r="DK552" s="178"/>
      <c r="DL552" s="178"/>
      <c r="DM552" s="178"/>
      <c r="DN552" s="178"/>
      <c r="DO552" s="178"/>
      <c r="DP552" s="178"/>
      <c r="DQ552" s="178"/>
      <c r="DR552" s="178"/>
      <c r="DS552" s="178"/>
      <c r="DT552" s="178"/>
      <c r="DU552" s="178"/>
      <c r="DV552" s="178"/>
      <c r="DW552" s="178"/>
      <c r="DX552" s="178"/>
      <c r="DY552" s="178"/>
      <c r="DZ552" s="178"/>
      <c r="EA552" s="178"/>
      <c r="EB552" s="178"/>
      <c r="EC552" s="178"/>
      <c r="ED552" s="178"/>
      <c r="EE552" s="178"/>
      <c r="EF552" s="178"/>
      <c r="EG552" s="178"/>
      <c r="EH552" s="178"/>
      <c r="EI552" s="178"/>
      <c r="EJ552" s="178"/>
      <c r="EK552" s="178"/>
      <c r="EL552" s="178"/>
      <c r="EM552" s="178"/>
      <c r="EN552" s="178"/>
      <c r="EO552" s="178"/>
      <c r="EP552" s="178"/>
      <c r="EQ552" s="178"/>
      <c r="ER552" s="178"/>
      <c r="ES552" s="178"/>
      <c r="ET552" s="178"/>
      <c r="EU552" s="178"/>
      <c r="EV552" s="178"/>
      <c r="EW552" s="178"/>
      <c r="EX552" s="178"/>
      <c r="EY552" s="178"/>
      <c r="EZ552" s="178"/>
      <c r="FA552" s="178"/>
      <c r="FB552" s="178"/>
      <c r="FC552" s="178"/>
      <c r="FD552" s="178"/>
      <c r="FE552" s="178"/>
      <c r="FF552" s="178"/>
      <c r="FG552" s="178"/>
      <c r="FH552" s="178"/>
      <c r="FI552" s="178"/>
      <c r="FJ552" s="178"/>
      <c r="FK552" s="178"/>
      <c r="FL552" s="178"/>
      <c r="FM552" s="178"/>
      <c r="FN552" s="178"/>
      <c r="FO552" s="178"/>
      <c r="FP552" s="178"/>
      <c r="FQ552" s="178"/>
      <c r="FR552" s="178"/>
      <c r="FS552" s="178"/>
      <c r="FT552" s="178"/>
      <c r="FU552" s="178"/>
      <c r="FV552" s="178"/>
    </row>
    <row r="553" spans="1:178" ht="45" customHeight="1" x14ac:dyDescent="0.25">
      <c r="A553" s="146" t="s">
        <v>1255</v>
      </c>
      <c r="B553" s="145">
        <v>2020</v>
      </c>
      <c r="C553" s="144" t="s">
        <v>345</v>
      </c>
      <c r="D553" s="148" t="s">
        <v>1767</v>
      </c>
      <c r="E553" s="147" t="s">
        <v>137</v>
      </c>
      <c r="F553" s="148" t="s">
        <v>32</v>
      </c>
      <c r="G553" s="149" t="s">
        <v>158</v>
      </c>
      <c r="H553" s="150" t="s">
        <v>1344</v>
      </c>
      <c r="I553" s="151" t="s">
        <v>132</v>
      </c>
      <c r="J553" s="152" t="s">
        <v>352</v>
      </c>
      <c r="K553" s="153">
        <v>45</v>
      </c>
      <c r="L553" s="154" t="str">
        <f>IF(ISERROR(VLOOKUP(K553,Eje_Pilar_Prop!$C$2:$E$104,2,FALSE))," ",VLOOKUP(K553,Eje_Pilar_Prop!$C$2:$E$104,2,FALSE))</f>
        <v>Gobernanza e influencia local, regional e internacional</v>
      </c>
      <c r="M553" s="154" t="str">
        <f>IF(ISERROR(VLOOKUP(K553,Eje_Pilar_Prop!$C$2:$E$104,3,FALSE))," ",VLOOKUP(K553,Eje_Pilar_Prop!$C$2:$E$104,3,FALSE))</f>
        <v>Eje Transversal 4 Gobierno Legitimo, Fortalecimiento Local y Eficiencia</v>
      </c>
      <c r="N553" s="155" t="s">
        <v>877</v>
      </c>
      <c r="O553" s="164">
        <v>64744709</v>
      </c>
      <c r="P553" s="150" t="s">
        <v>1424</v>
      </c>
      <c r="Q553" s="157">
        <v>6300000</v>
      </c>
      <c r="R553" s="158"/>
      <c r="S553" s="159"/>
      <c r="T553" s="160"/>
      <c r="U553" s="157"/>
      <c r="V553" s="161">
        <f t="shared" si="18"/>
        <v>6300000</v>
      </c>
      <c r="W553" s="162">
        <v>0</v>
      </c>
      <c r="X553" s="163">
        <v>44176</v>
      </c>
      <c r="Y553" s="163">
        <v>44182</v>
      </c>
      <c r="Z553" s="163">
        <v>44196</v>
      </c>
      <c r="AA553" s="145">
        <v>30</v>
      </c>
      <c r="AB553" s="145"/>
      <c r="AC553" s="145"/>
      <c r="AD553" s="164"/>
      <c r="AE553" s="165"/>
      <c r="AF553" s="163"/>
      <c r="AG553" s="157"/>
      <c r="AH553" s="146"/>
      <c r="AI553" s="146"/>
      <c r="AJ553" s="146" t="s">
        <v>1471</v>
      </c>
      <c r="AK553" s="146"/>
      <c r="AL553" s="166">
        <f t="shared" si="17"/>
        <v>0</v>
      </c>
      <c r="AM553" s="177">
        <f>IF(SUMPRODUCT((A$14:A553=A553)*(B$14:B553=B553)*(D$14:D553=D553))&gt;1,0,1)</f>
        <v>1</v>
      </c>
      <c r="AN553" s="178"/>
      <c r="AO553" s="178"/>
      <c r="AP553" s="178"/>
      <c r="AQ553" s="178"/>
      <c r="AR553" s="178"/>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c r="CV553" s="178"/>
      <c r="CW553" s="178"/>
      <c r="CX553" s="178"/>
      <c r="CY553" s="178"/>
      <c r="CZ553" s="178"/>
      <c r="DA553" s="178"/>
      <c r="DB553" s="178"/>
      <c r="DC553" s="178"/>
      <c r="DD553" s="178"/>
      <c r="DE553" s="178"/>
      <c r="DF553" s="178"/>
      <c r="DG553" s="178"/>
      <c r="DH553" s="178"/>
      <c r="DI553" s="178"/>
      <c r="DJ553" s="178"/>
      <c r="DK553" s="178"/>
      <c r="DL553" s="178"/>
      <c r="DM553" s="178"/>
      <c r="DN553" s="178"/>
      <c r="DO553" s="178"/>
      <c r="DP553" s="178"/>
      <c r="DQ553" s="178"/>
      <c r="DR553" s="178"/>
      <c r="DS553" s="178"/>
      <c r="DT553" s="178"/>
      <c r="DU553" s="178"/>
      <c r="DV553" s="178"/>
      <c r="DW553" s="178"/>
      <c r="DX553" s="178"/>
      <c r="DY553" s="178"/>
      <c r="DZ553" s="178"/>
      <c r="EA553" s="178"/>
      <c r="EB553" s="178"/>
      <c r="EC553" s="178"/>
      <c r="ED553" s="178"/>
      <c r="EE553" s="178"/>
      <c r="EF553" s="178"/>
      <c r="EG553" s="178"/>
      <c r="EH553" s="178"/>
      <c r="EI553" s="178"/>
      <c r="EJ553" s="178"/>
      <c r="EK553" s="178"/>
      <c r="EL553" s="178"/>
      <c r="EM553" s="178"/>
      <c r="EN553" s="178"/>
      <c r="EO553" s="178"/>
      <c r="EP553" s="178"/>
      <c r="EQ553" s="178"/>
      <c r="ER553" s="178"/>
      <c r="ES553" s="178"/>
      <c r="ET553" s="178"/>
      <c r="EU553" s="178"/>
      <c r="EV553" s="178"/>
      <c r="EW553" s="178"/>
      <c r="EX553" s="178"/>
      <c r="EY553" s="178"/>
      <c r="EZ553" s="178"/>
      <c r="FA553" s="178"/>
      <c r="FB553" s="178"/>
      <c r="FC553" s="178"/>
      <c r="FD553" s="178"/>
      <c r="FE553" s="178"/>
      <c r="FF553" s="178"/>
      <c r="FG553" s="178"/>
      <c r="FH553" s="178"/>
      <c r="FI553" s="178"/>
      <c r="FJ553" s="178"/>
      <c r="FK553" s="178"/>
      <c r="FL553" s="178"/>
      <c r="FM553" s="178"/>
      <c r="FN553" s="178"/>
      <c r="FO553" s="178"/>
      <c r="FP553" s="178"/>
      <c r="FQ553" s="178"/>
      <c r="FR553" s="178"/>
      <c r="FS553" s="178"/>
      <c r="FT553" s="178"/>
      <c r="FU553" s="178"/>
      <c r="FV553" s="178"/>
    </row>
    <row r="554" spans="1:178" ht="45" customHeight="1" x14ac:dyDescent="0.25">
      <c r="A554" s="146" t="s">
        <v>1256</v>
      </c>
      <c r="B554" s="145">
        <v>2020</v>
      </c>
      <c r="C554" s="144" t="s">
        <v>345</v>
      </c>
      <c r="D554" s="148" t="s">
        <v>1768</v>
      </c>
      <c r="E554" s="147" t="s">
        <v>137</v>
      </c>
      <c r="F554" s="148" t="s">
        <v>32</v>
      </c>
      <c r="G554" s="149" t="s">
        <v>158</v>
      </c>
      <c r="H554" s="150" t="s">
        <v>1345</v>
      </c>
      <c r="I554" s="151" t="s">
        <v>132</v>
      </c>
      <c r="J554" s="152" t="s">
        <v>352</v>
      </c>
      <c r="K554" s="153">
        <v>45</v>
      </c>
      <c r="L554" s="154" t="str">
        <f>IF(ISERROR(VLOOKUP(K554,Eje_Pilar_Prop!$C$2:$E$104,2,FALSE))," ",VLOOKUP(K554,Eje_Pilar_Prop!$C$2:$E$104,2,FALSE))</f>
        <v>Gobernanza e influencia local, regional e internacional</v>
      </c>
      <c r="M554" s="154" t="str">
        <f>IF(ISERROR(VLOOKUP(K554,Eje_Pilar_Prop!$C$2:$E$104,3,FALSE))," ",VLOOKUP(K554,Eje_Pilar_Prop!$C$2:$E$104,3,FALSE))</f>
        <v>Eje Transversal 4 Gobierno Legitimo, Fortalecimiento Local y Eficiencia</v>
      </c>
      <c r="N554" s="155" t="s">
        <v>877</v>
      </c>
      <c r="O554" s="164">
        <v>52842671</v>
      </c>
      <c r="P554" s="150" t="s">
        <v>1085</v>
      </c>
      <c r="Q554" s="157">
        <v>6300000</v>
      </c>
      <c r="R554" s="158"/>
      <c r="S554" s="159"/>
      <c r="T554" s="160"/>
      <c r="U554" s="157"/>
      <c r="V554" s="161">
        <f t="shared" si="18"/>
        <v>6300000</v>
      </c>
      <c r="W554" s="162">
        <v>0</v>
      </c>
      <c r="X554" s="163">
        <v>44181</v>
      </c>
      <c r="Y554" s="163">
        <v>44182</v>
      </c>
      <c r="Z554" s="163">
        <v>44196</v>
      </c>
      <c r="AA554" s="145">
        <v>30</v>
      </c>
      <c r="AB554" s="145"/>
      <c r="AC554" s="145"/>
      <c r="AD554" s="164"/>
      <c r="AE554" s="165"/>
      <c r="AF554" s="163"/>
      <c r="AG554" s="157"/>
      <c r="AH554" s="146"/>
      <c r="AI554" s="146"/>
      <c r="AJ554" s="146" t="s">
        <v>1471</v>
      </c>
      <c r="AK554" s="146"/>
      <c r="AL554" s="166">
        <f t="shared" si="17"/>
        <v>0</v>
      </c>
      <c r="AM554" s="177">
        <f>IF(SUMPRODUCT((A$14:A554=A554)*(B$14:B554=B554)*(D$14:D554=D554))&gt;1,0,1)</f>
        <v>1</v>
      </c>
      <c r="AN554" s="178"/>
      <c r="AO554" s="178"/>
      <c r="AP554" s="178"/>
      <c r="AQ554" s="178"/>
      <c r="AR554" s="178"/>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c r="CV554" s="178"/>
      <c r="CW554" s="178"/>
      <c r="CX554" s="178"/>
      <c r="CY554" s="178"/>
      <c r="CZ554" s="178"/>
      <c r="DA554" s="178"/>
      <c r="DB554" s="178"/>
      <c r="DC554" s="178"/>
      <c r="DD554" s="178"/>
      <c r="DE554" s="178"/>
      <c r="DF554" s="178"/>
      <c r="DG554" s="178"/>
      <c r="DH554" s="178"/>
      <c r="DI554" s="178"/>
      <c r="DJ554" s="178"/>
      <c r="DK554" s="178"/>
      <c r="DL554" s="178"/>
      <c r="DM554" s="178"/>
      <c r="DN554" s="178"/>
      <c r="DO554" s="178"/>
      <c r="DP554" s="178"/>
      <c r="DQ554" s="178"/>
      <c r="DR554" s="178"/>
      <c r="DS554" s="178"/>
      <c r="DT554" s="178"/>
      <c r="DU554" s="178"/>
      <c r="DV554" s="178"/>
      <c r="DW554" s="178"/>
      <c r="DX554" s="178"/>
      <c r="DY554" s="178"/>
      <c r="DZ554" s="178"/>
      <c r="EA554" s="178"/>
      <c r="EB554" s="178"/>
      <c r="EC554" s="178"/>
      <c r="ED554" s="178"/>
      <c r="EE554" s="178"/>
      <c r="EF554" s="178"/>
      <c r="EG554" s="178"/>
      <c r="EH554" s="178"/>
      <c r="EI554" s="178"/>
      <c r="EJ554" s="178"/>
      <c r="EK554" s="178"/>
      <c r="EL554" s="178"/>
      <c r="EM554" s="178"/>
      <c r="EN554" s="178"/>
      <c r="EO554" s="178"/>
      <c r="EP554" s="178"/>
      <c r="EQ554" s="178"/>
      <c r="ER554" s="178"/>
      <c r="ES554" s="178"/>
      <c r="ET554" s="178"/>
      <c r="EU554" s="178"/>
      <c r="EV554" s="178"/>
      <c r="EW554" s="178"/>
      <c r="EX554" s="178"/>
      <c r="EY554" s="178"/>
      <c r="EZ554" s="178"/>
      <c r="FA554" s="178"/>
      <c r="FB554" s="178"/>
      <c r="FC554" s="178"/>
      <c r="FD554" s="178"/>
      <c r="FE554" s="178"/>
      <c r="FF554" s="178"/>
      <c r="FG554" s="178"/>
      <c r="FH554" s="178"/>
      <c r="FI554" s="178"/>
      <c r="FJ554" s="178"/>
      <c r="FK554" s="178"/>
      <c r="FL554" s="178"/>
      <c r="FM554" s="178"/>
      <c r="FN554" s="178"/>
      <c r="FO554" s="178"/>
      <c r="FP554" s="178"/>
      <c r="FQ554" s="178"/>
      <c r="FR554" s="178"/>
      <c r="FS554" s="178"/>
      <c r="FT554" s="178"/>
      <c r="FU554" s="178"/>
      <c r="FV554" s="178"/>
    </row>
    <row r="555" spans="1:178" ht="45" customHeight="1" x14ac:dyDescent="0.25">
      <c r="A555" s="146" t="s">
        <v>1257</v>
      </c>
      <c r="B555" s="145">
        <v>2020</v>
      </c>
      <c r="C555" s="144" t="s">
        <v>345</v>
      </c>
      <c r="D555" s="148" t="s">
        <v>1769</v>
      </c>
      <c r="E555" s="147" t="s">
        <v>78</v>
      </c>
      <c r="F555" s="148" t="s">
        <v>133</v>
      </c>
      <c r="G555" s="149" t="s">
        <v>162</v>
      </c>
      <c r="H555" s="150" t="s">
        <v>1346</v>
      </c>
      <c r="I555" s="151" t="s">
        <v>132</v>
      </c>
      <c r="J555" s="152" t="s">
        <v>352</v>
      </c>
      <c r="K555" s="153">
        <v>45</v>
      </c>
      <c r="L555" s="154" t="str">
        <f>IF(ISERROR(VLOOKUP(K555,Eje_Pilar_Prop!$C$2:$E$104,2,FALSE))," ",VLOOKUP(K555,Eje_Pilar_Prop!$C$2:$E$104,2,FALSE))</f>
        <v>Gobernanza e influencia local, regional e internacional</v>
      </c>
      <c r="M555" s="154" t="str">
        <f>IF(ISERROR(VLOOKUP(K555,Eje_Pilar_Prop!$C$2:$E$104,3,FALSE))," ",VLOOKUP(K555,Eje_Pilar_Prop!$C$2:$E$104,3,FALSE))</f>
        <v>Eje Transversal 4 Gobierno Legitimo, Fortalecimiento Local y Eficiencia</v>
      </c>
      <c r="N555" s="155" t="s">
        <v>874</v>
      </c>
      <c r="O555" s="164">
        <v>800096103</v>
      </c>
      <c r="P555" s="150" t="s">
        <v>1425</v>
      </c>
      <c r="Q555" s="157">
        <v>19090604</v>
      </c>
      <c r="R555" s="158"/>
      <c r="S555" s="159"/>
      <c r="T555" s="160"/>
      <c r="U555" s="157"/>
      <c r="V555" s="161">
        <f t="shared" si="18"/>
        <v>19090604</v>
      </c>
      <c r="W555" s="162">
        <v>0</v>
      </c>
      <c r="X555" s="163">
        <v>44158</v>
      </c>
      <c r="Y555" s="163">
        <v>44159</v>
      </c>
      <c r="Z555" s="163">
        <v>44196</v>
      </c>
      <c r="AA555" s="145">
        <v>30</v>
      </c>
      <c r="AB555" s="145"/>
      <c r="AC555" s="145"/>
      <c r="AD555" s="164"/>
      <c r="AE555" s="165"/>
      <c r="AF555" s="163"/>
      <c r="AG555" s="157"/>
      <c r="AH555" s="146"/>
      <c r="AI555" s="146"/>
      <c r="AJ555" s="146" t="s">
        <v>1471</v>
      </c>
      <c r="AK555" s="146"/>
      <c r="AL555" s="166">
        <f t="shared" si="17"/>
        <v>0</v>
      </c>
      <c r="AM555" s="177">
        <f>IF(SUMPRODUCT((A$14:A555=A555)*(B$14:B555=B555)*(D$14:D555=D555))&gt;1,0,1)</f>
        <v>1</v>
      </c>
      <c r="AN555" s="178"/>
      <c r="AO555" s="178"/>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c r="CV555" s="178"/>
      <c r="CW555" s="178"/>
      <c r="CX555" s="178"/>
      <c r="CY555" s="178"/>
      <c r="CZ555" s="178"/>
      <c r="DA555" s="178"/>
      <c r="DB555" s="178"/>
      <c r="DC555" s="178"/>
      <c r="DD555" s="178"/>
      <c r="DE555" s="178"/>
      <c r="DF555" s="178"/>
      <c r="DG555" s="178"/>
      <c r="DH555" s="178"/>
      <c r="DI555" s="178"/>
      <c r="DJ555" s="178"/>
      <c r="DK555" s="178"/>
      <c r="DL555" s="178"/>
      <c r="DM555" s="178"/>
      <c r="DN555" s="178"/>
      <c r="DO555" s="178"/>
      <c r="DP555" s="178"/>
      <c r="DQ555" s="178"/>
      <c r="DR555" s="178"/>
      <c r="DS555" s="178"/>
      <c r="DT555" s="178"/>
      <c r="DU555" s="178"/>
      <c r="DV555" s="178"/>
      <c r="DW555" s="178"/>
      <c r="DX555" s="178"/>
      <c r="DY555" s="178"/>
      <c r="DZ555" s="178"/>
      <c r="EA555" s="178"/>
      <c r="EB555" s="178"/>
      <c r="EC555" s="178"/>
      <c r="ED555" s="178"/>
      <c r="EE555" s="178"/>
      <c r="EF555" s="178"/>
      <c r="EG555" s="178"/>
      <c r="EH555" s="178"/>
      <c r="EI555" s="178"/>
      <c r="EJ555" s="178"/>
      <c r="EK555" s="178"/>
      <c r="EL555" s="178"/>
      <c r="EM555" s="178"/>
      <c r="EN555" s="178"/>
      <c r="EO555" s="178"/>
      <c r="EP555" s="178"/>
      <c r="EQ555" s="178"/>
      <c r="ER555" s="178"/>
      <c r="ES555" s="178"/>
      <c r="ET555" s="178"/>
      <c r="EU555" s="178"/>
      <c r="EV555" s="178"/>
      <c r="EW555" s="178"/>
      <c r="EX555" s="178"/>
      <c r="EY555" s="178"/>
      <c r="EZ555" s="178"/>
      <c r="FA555" s="178"/>
      <c r="FB555" s="178"/>
      <c r="FC555" s="178"/>
      <c r="FD555" s="178"/>
      <c r="FE555" s="178"/>
      <c r="FF555" s="178"/>
      <c r="FG555" s="178"/>
      <c r="FH555" s="178"/>
      <c r="FI555" s="178"/>
      <c r="FJ555" s="178"/>
      <c r="FK555" s="178"/>
      <c r="FL555" s="178"/>
      <c r="FM555" s="178"/>
      <c r="FN555" s="178"/>
      <c r="FO555" s="178"/>
      <c r="FP555" s="178"/>
      <c r="FQ555" s="178"/>
      <c r="FR555" s="178"/>
      <c r="FS555" s="178"/>
      <c r="FT555" s="178"/>
      <c r="FU555" s="178"/>
      <c r="FV555" s="178"/>
    </row>
    <row r="556" spans="1:178" ht="45" customHeight="1" x14ac:dyDescent="0.25">
      <c r="A556" s="146" t="s">
        <v>1258</v>
      </c>
      <c r="B556" s="145">
        <v>2020</v>
      </c>
      <c r="C556" s="144" t="s">
        <v>345</v>
      </c>
      <c r="D556" s="148" t="s">
        <v>1770</v>
      </c>
      <c r="E556" s="147" t="s">
        <v>137</v>
      </c>
      <c r="F556" s="148" t="s">
        <v>32</v>
      </c>
      <c r="G556" s="149" t="s">
        <v>158</v>
      </c>
      <c r="H556" s="150" t="s">
        <v>1347</v>
      </c>
      <c r="I556" s="151" t="s">
        <v>132</v>
      </c>
      <c r="J556" s="152" t="s">
        <v>352</v>
      </c>
      <c r="K556" s="153">
        <v>45</v>
      </c>
      <c r="L556" s="154" t="str">
        <f>IF(ISERROR(VLOOKUP(K556,Eje_Pilar_Prop!$C$2:$E$104,2,FALSE))," ",VLOOKUP(K556,Eje_Pilar_Prop!$C$2:$E$104,2,FALSE))</f>
        <v>Gobernanza e influencia local, regional e internacional</v>
      </c>
      <c r="M556" s="154" t="str">
        <f>IF(ISERROR(VLOOKUP(K556,Eje_Pilar_Prop!$C$2:$E$104,3,FALSE))," ",VLOOKUP(K556,Eje_Pilar_Prop!$C$2:$E$104,3,FALSE))</f>
        <v>Eje Transversal 4 Gobierno Legitimo, Fortalecimiento Local y Eficiencia</v>
      </c>
      <c r="N556" s="155" t="s">
        <v>876</v>
      </c>
      <c r="O556" s="164">
        <v>11800501</v>
      </c>
      <c r="P556" s="150" t="s">
        <v>1426</v>
      </c>
      <c r="Q556" s="157">
        <v>7000000</v>
      </c>
      <c r="R556" s="158"/>
      <c r="S556" s="159"/>
      <c r="T556" s="160"/>
      <c r="U556" s="157"/>
      <c r="V556" s="161">
        <f t="shared" si="18"/>
        <v>7000000</v>
      </c>
      <c r="W556" s="162">
        <v>0</v>
      </c>
      <c r="X556" s="163">
        <v>44158</v>
      </c>
      <c r="Y556" s="163">
        <v>44160</v>
      </c>
      <c r="Z556" s="163">
        <v>44196</v>
      </c>
      <c r="AA556" s="145">
        <v>50</v>
      </c>
      <c r="AB556" s="145"/>
      <c r="AC556" s="145"/>
      <c r="AD556" s="164"/>
      <c r="AE556" s="165"/>
      <c r="AF556" s="163"/>
      <c r="AG556" s="157"/>
      <c r="AH556" s="146"/>
      <c r="AI556" s="146"/>
      <c r="AJ556" s="146" t="s">
        <v>1471</v>
      </c>
      <c r="AK556" s="146"/>
      <c r="AL556" s="166">
        <f t="shared" si="17"/>
        <v>0</v>
      </c>
      <c r="AM556" s="177">
        <f>IF(SUMPRODUCT((A$14:A556=A556)*(B$14:B556=B556)*(D$14:D556=D556))&gt;1,0,1)</f>
        <v>1</v>
      </c>
      <c r="AN556" s="178"/>
      <c r="AO556" s="178"/>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c r="CV556" s="178"/>
      <c r="CW556" s="178"/>
      <c r="CX556" s="178"/>
      <c r="CY556" s="178"/>
      <c r="CZ556" s="178"/>
      <c r="DA556" s="178"/>
      <c r="DB556" s="178"/>
      <c r="DC556" s="178"/>
      <c r="DD556" s="178"/>
      <c r="DE556" s="178"/>
      <c r="DF556" s="178"/>
      <c r="DG556" s="178"/>
      <c r="DH556" s="178"/>
      <c r="DI556" s="178"/>
      <c r="DJ556" s="178"/>
      <c r="DK556" s="178"/>
      <c r="DL556" s="178"/>
      <c r="DM556" s="178"/>
      <c r="DN556" s="178"/>
      <c r="DO556" s="178"/>
      <c r="DP556" s="178"/>
      <c r="DQ556" s="178"/>
      <c r="DR556" s="178"/>
      <c r="DS556" s="178"/>
      <c r="DT556" s="178"/>
      <c r="DU556" s="178"/>
      <c r="DV556" s="178"/>
      <c r="DW556" s="178"/>
      <c r="DX556" s="178"/>
      <c r="DY556" s="178"/>
      <c r="DZ556" s="178"/>
      <c r="EA556" s="178"/>
      <c r="EB556" s="178"/>
      <c r="EC556" s="178"/>
      <c r="ED556" s="178"/>
      <c r="EE556" s="178"/>
      <c r="EF556" s="178"/>
      <c r="EG556" s="178"/>
      <c r="EH556" s="178"/>
      <c r="EI556" s="178"/>
      <c r="EJ556" s="178"/>
      <c r="EK556" s="178"/>
      <c r="EL556" s="178"/>
      <c r="EM556" s="178"/>
      <c r="EN556" s="178"/>
      <c r="EO556" s="178"/>
      <c r="EP556" s="178"/>
      <c r="EQ556" s="178"/>
      <c r="ER556" s="178"/>
      <c r="ES556" s="178"/>
      <c r="ET556" s="178"/>
      <c r="EU556" s="178"/>
      <c r="EV556" s="178"/>
      <c r="EW556" s="178"/>
      <c r="EX556" s="178"/>
      <c r="EY556" s="178"/>
      <c r="EZ556" s="178"/>
      <c r="FA556" s="178"/>
      <c r="FB556" s="178"/>
      <c r="FC556" s="178"/>
      <c r="FD556" s="178"/>
      <c r="FE556" s="178"/>
      <c r="FF556" s="178"/>
      <c r="FG556" s="178"/>
      <c r="FH556" s="178"/>
      <c r="FI556" s="178"/>
      <c r="FJ556" s="178"/>
      <c r="FK556" s="178"/>
      <c r="FL556" s="178"/>
      <c r="FM556" s="178"/>
      <c r="FN556" s="178"/>
      <c r="FO556" s="178"/>
      <c r="FP556" s="178"/>
      <c r="FQ556" s="178"/>
      <c r="FR556" s="178"/>
      <c r="FS556" s="178"/>
      <c r="FT556" s="178"/>
      <c r="FU556" s="178"/>
      <c r="FV556" s="178"/>
    </row>
    <row r="557" spans="1:178" ht="51" customHeight="1" x14ac:dyDescent="0.25">
      <c r="A557" s="146" t="s">
        <v>1259</v>
      </c>
      <c r="B557" s="145">
        <v>2020</v>
      </c>
      <c r="C557" s="144" t="s">
        <v>345</v>
      </c>
      <c r="D557" s="148" t="s">
        <v>1771</v>
      </c>
      <c r="E557" s="147" t="s">
        <v>137</v>
      </c>
      <c r="F557" s="148" t="s">
        <v>32</v>
      </c>
      <c r="G557" s="149" t="s">
        <v>158</v>
      </c>
      <c r="H557" s="150" t="s">
        <v>1348</v>
      </c>
      <c r="I557" s="151" t="s">
        <v>131</v>
      </c>
      <c r="J557" s="152"/>
      <c r="K557" s="153"/>
      <c r="L557" s="154" t="str">
        <f>IF(ISERROR(VLOOKUP(K557,Eje_Pilar_Prop!$C$2:$E$104,2,FALSE))," ",VLOOKUP(K557,Eje_Pilar_Prop!$C$2:$E$104,2,FALSE))</f>
        <v xml:space="preserve"> </v>
      </c>
      <c r="M557" s="154" t="str">
        <f>IF(ISERROR(VLOOKUP(K557,Eje_Pilar_Prop!$C$2:$E$104,3,FALSE))," ",VLOOKUP(K557,Eje_Pilar_Prop!$C$2:$E$104,3,FALSE))</f>
        <v xml:space="preserve"> </v>
      </c>
      <c r="N557" s="155" t="s">
        <v>897</v>
      </c>
      <c r="O557" s="164">
        <v>8603531748</v>
      </c>
      <c r="P557" s="150" t="s">
        <v>1427</v>
      </c>
      <c r="Q557" s="157">
        <v>52500000</v>
      </c>
      <c r="R557" s="158"/>
      <c r="S557" s="159"/>
      <c r="T557" s="160"/>
      <c r="U557" s="157"/>
      <c r="V557" s="161">
        <f t="shared" si="18"/>
        <v>52500000</v>
      </c>
      <c r="W557" s="162">
        <v>0</v>
      </c>
      <c r="X557" s="163">
        <v>44183</v>
      </c>
      <c r="Y557" s="163">
        <v>44183</v>
      </c>
      <c r="Z557" s="163">
        <v>44333</v>
      </c>
      <c r="AA557" s="145">
        <v>150</v>
      </c>
      <c r="AB557" s="145"/>
      <c r="AC557" s="145"/>
      <c r="AD557" s="164"/>
      <c r="AE557" s="165"/>
      <c r="AF557" s="163"/>
      <c r="AG557" s="157"/>
      <c r="AH557" s="146"/>
      <c r="AI557" s="146" t="s">
        <v>1471</v>
      </c>
      <c r="AJ557" s="146"/>
      <c r="AK557" s="146"/>
      <c r="AL557" s="166">
        <f t="shared" si="17"/>
        <v>0</v>
      </c>
      <c r="AM557" s="177">
        <f>IF(SUMPRODUCT((A$14:A557=A557)*(B$14:B557=B557)*(D$14:D557=D557))&gt;1,0,1)</f>
        <v>1</v>
      </c>
      <c r="AN557" s="178"/>
      <c r="AO557" s="178"/>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c r="CV557" s="178"/>
      <c r="CW557" s="178"/>
      <c r="CX557" s="178"/>
      <c r="CY557" s="178"/>
      <c r="CZ557" s="178"/>
      <c r="DA557" s="178"/>
      <c r="DB557" s="178"/>
      <c r="DC557" s="178"/>
      <c r="DD557" s="178"/>
      <c r="DE557" s="178"/>
      <c r="DF557" s="178"/>
      <c r="DG557" s="178"/>
      <c r="DH557" s="178"/>
      <c r="DI557" s="178"/>
      <c r="DJ557" s="178"/>
      <c r="DK557" s="178"/>
      <c r="DL557" s="178"/>
      <c r="DM557" s="178"/>
      <c r="DN557" s="178"/>
      <c r="DO557" s="178"/>
      <c r="DP557" s="178"/>
      <c r="DQ557" s="178"/>
      <c r="DR557" s="178"/>
      <c r="DS557" s="178"/>
      <c r="DT557" s="178"/>
      <c r="DU557" s="178"/>
      <c r="DV557" s="178"/>
      <c r="DW557" s="178"/>
      <c r="DX557" s="178"/>
      <c r="DY557" s="178"/>
      <c r="DZ557" s="178"/>
      <c r="EA557" s="178"/>
      <c r="EB557" s="178"/>
      <c r="EC557" s="178"/>
      <c r="ED557" s="178"/>
      <c r="EE557" s="178"/>
      <c r="EF557" s="178"/>
      <c r="EG557" s="178"/>
      <c r="EH557" s="178"/>
      <c r="EI557" s="178"/>
      <c r="EJ557" s="178"/>
      <c r="EK557" s="178"/>
      <c r="EL557" s="178"/>
      <c r="EM557" s="178"/>
      <c r="EN557" s="178"/>
      <c r="EO557" s="178"/>
      <c r="EP557" s="178"/>
      <c r="EQ557" s="178"/>
      <c r="ER557" s="178"/>
      <c r="ES557" s="178"/>
      <c r="ET557" s="178"/>
      <c r="EU557" s="178"/>
      <c r="EV557" s="178"/>
      <c r="EW557" s="178"/>
      <c r="EX557" s="178"/>
      <c r="EY557" s="178"/>
      <c r="EZ557" s="178"/>
      <c r="FA557" s="178"/>
      <c r="FB557" s="178"/>
      <c r="FC557" s="178"/>
      <c r="FD557" s="178"/>
      <c r="FE557" s="178"/>
      <c r="FF557" s="178"/>
      <c r="FG557" s="178"/>
      <c r="FH557" s="178"/>
      <c r="FI557" s="178"/>
      <c r="FJ557" s="178"/>
      <c r="FK557" s="178"/>
      <c r="FL557" s="178"/>
      <c r="FM557" s="178"/>
      <c r="FN557" s="178"/>
      <c r="FO557" s="178"/>
      <c r="FP557" s="178"/>
      <c r="FQ557" s="178"/>
      <c r="FR557" s="178"/>
      <c r="FS557" s="178"/>
      <c r="FT557" s="178"/>
      <c r="FU557" s="178"/>
      <c r="FV557" s="178"/>
    </row>
    <row r="558" spans="1:178" s="143" customFormat="1" ht="51" customHeight="1" x14ac:dyDescent="0.25">
      <c r="A558" s="146" t="s">
        <v>1260</v>
      </c>
      <c r="B558" s="145">
        <v>2020</v>
      </c>
      <c r="C558" s="144" t="s">
        <v>345</v>
      </c>
      <c r="D558" s="148">
        <v>621432020</v>
      </c>
      <c r="E558" s="147" t="s">
        <v>137</v>
      </c>
      <c r="F558" s="148" t="s">
        <v>32</v>
      </c>
      <c r="G558" s="149" t="s">
        <v>158</v>
      </c>
      <c r="H558" s="150" t="s">
        <v>1349</v>
      </c>
      <c r="I558" s="151" t="s">
        <v>131</v>
      </c>
      <c r="J558" s="152"/>
      <c r="K558" s="153"/>
      <c r="L558" s="154" t="str">
        <f>IF(ISERROR(VLOOKUP(K558,Eje_Pilar_Prop!$C$2:$E$104,2,FALSE))," ",VLOOKUP(K558,Eje_Pilar_Prop!$C$2:$E$104,2,FALSE))</f>
        <v xml:space="preserve"> </v>
      </c>
      <c r="M558" s="154" t="str">
        <f>IF(ISERROR(VLOOKUP(K558,Eje_Pilar_Prop!$C$2:$E$104,3,FALSE))," ",VLOOKUP(K558,Eje_Pilar_Prop!$C$2:$E$104,3,FALSE))</f>
        <v xml:space="preserve"> </v>
      </c>
      <c r="N558" s="155" t="s">
        <v>894</v>
      </c>
      <c r="O558" s="164">
        <v>860522931</v>
      </c>
      <c r="P558" s="150" t="s">
        <v>1428</v>
      </c>
      <c r="Q558" s="157">
        <v>120598857</v>
      </c>
      <c r="R558" s="158"/>
      <c r="S558" s="159"/>
      <c r="T558" s="160"/>
      <c r="U558" s="157"/>
      <c r="V558" s="161">
        <f t="shared" si="18"/>
        <v>120598857</v>
      </c>
      <c r="W558" s="162">
        <v>0</v>
      </c>
      <c r="X558" s="163">
        <v>44182</v>
      </c>
      <c r="Y558" s="163">
        <v>44183</v>
      </c>
      <c r="Z558" s="163">
        <v>44306</v>
      </c>
      <c r="AA558" s="145">
        <v>120</v>
      </c>
      <c r="AB558" s="145"/>
      <c r="AC558" s="145"/>
      <c r="AD558" s="164"/>
      <c r="AE558" s="165"/>
      <c r="AF558" s="163"/>
      <c r="AG558" s="157"/>
      <c r="AH558" s="146"/>
      <c r="AI558" s="146" t="s">
        <v>1471</v>
      </c>
      <c r="AJ558" s="146"/>
      <c r="AK558" s="146"/>
      <c r="AL558" s="166">
        <f t="shared" si="17"/>
        <v>0</v>
      </c>
      <c r="AM558" s="177">
        <f>IF(SUMPRODUCT((A$14:A558=A558)*(B$14:B558=B558)*(D$14:D558=D558))&gt;1,0,1)</f>
        <v>1</v>
      </c>
      <c r="AN558" s="178"/>
      <c r="AO558" s="178"/>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c r="CV558" s="178"/>
      <c r="CW558" s="178"/>
      <c r="CX558" s="178"/>
      <c r="CY558" s="178"/>
      <c r="CZ558" s="178"/>
      <c r="DA558" s="178"/>
      <c r="DB558" s="178"/>
      <c r="DC558" s="178"/>
      <c r="DD558" s="178"/>
      <c r="DE558" s="178"/>
      <c r="DF558" s="178"/>
      <c r="DG558" s="178"/>
      <c r="DH558" s="178"/>
      <c r="DI558" s="178"/>
      <c r="DJ558" s="178"/>
      <c r="DK558" s="178"/>
      <c r="DL558" s="178"/>
      <c r="DM558" s="178"/>
      <c r="DN558" s="178"/>
      <c r="DO558" s="178"/>
      <c r="DP558" s="178"/>
      <c r="DQ558" s="178"/>
      <c r="DR558" s="178"/>
      <c r="DS558" s="178"/>
      <c r="DT558" s="178"/>
      <c r="DU558" s="178"/>
      <c r="DV558" s="178"/>
      <c r="DW558" s="178"/>
      <c r="DX558" s="178"/>
      <c r="DY558" s="178"/>
      <c r="DZ558" s="178"/>
      <c r="EA558" s="178"/>
      <c r="EB558" s="178"/>
      <c r="EC558" s="178"/>
      <c r="ED558" s="178"/>
      <c r="EE558" s="178"/>
      <c r="EF558" s="178"/>
      <c r="EG558" s="178"/>
      <c r="EH558" s="178"/>
      <c r="EI558" s="178"/>
      <c r="EJ558" s="178"/>
      <c r="EK558" s="178"/>
      <c r="EL558" s="178"/>
      <c r="EM558" s="178"/>
      <c r="EN558" s="178"/>
      <c r="EO558" s="178"/>
      <c r="EP558" s="178"/>
      <c r="EQ558" s="178"/>
      <c r="ER558" s="178"/>
      <c r="ES558" s="178"/>
      <c r="ET558" s="178"/>
      <c r="EU558" s="178"/>
      <c r="EV558" s="178"/>
      <c r="EW558" s="178"/>
      <c r="EX558" s="178"/>
      <c r="EY558" s="178"/>
      <c r="EZ558" s="178"/>
      <c r="FA558" s="178"/>
      <c r="FB558" s="178"/>
      <c r="FC558" s="178"/>
      <c r="FD558" s="178"/>
      <c r="FE558" s="178"/>
      <c r="FF558" s="178"/>
      <c r="FG558" s="178"/>
      <c r="FH558" s="178"/>
      <c r="FI558" s="178"/>
      <c r="FJ558" s="178"/>
      <c r="FK558" s="178"/>
      <c r="FL558" s="178"/>
      <c r="FM558" s="178"/>
      <c r="FN558" s="178"/>
      <c r="FO558" s="178"/>
      <c r="FP558" s="178"/>
      <c r="FQ558" s="178"/>
      <c r="FR558" s="178"/>
      <c r="FS558" s="178"/>
      <c r="FT558" s="178"/>
      <c r="FU558" s="178"/>
      <c r="FV558" s="178"/>
    </row>
    <row r="559" spans="1:178" ht="45" customHeight="1" x14ac:dyDescent="0.25">
      <c r="A559" s="146" t="s">
        <v>1261</v>
      </c>
      <c r="B559" s="145">
        <v>2020</v>
      </c>
      <c r="C559" s="144" t="s">
        <v>345</v>
      </c>
      <c r="D559" s="148" t="s">
        <v>1772</v>
      </c>
      <c r="E559" s="147" t="s">
        <v>137</v>
      </c>
      <c r="F559" s="148" t="s">
        <v>32</v>
      </c>
      <c r="G559" s="149" t="s">
        <v>158</v>
      </c>
      <c r="H559" s="150" t="s">
        <v>1350</v>
      </c>
      <c r="I559" s="151" t="s">
        <v>132</v>
      </c>
      <c r="J559" s="152" t="s">
        <v>352</v>
      </c>
      <c r="K559" s="153">
        <v>45</v>
      </c>
      <c r="L559" s="154" t="str">
        <f>IF(ISERROR(VLOOKUP(K559,Eje_Pilar_Prop!$C$2:$E$104,2,FALSE))," ",VLOOKUP(K559,Eje_Pilar_Prop!$C$2:$E$104,2,FALSE))</f>
        <v>Gobernanza e influencia local, regional e internacional</v>
      </c>
      <c r="M559" s="154" t="str">
        <f>IF(ISERROR(VLOOKUP(K559,Eje_Pilar_Prop!$C$2:$E$104,3,FALSE))," ",VLOOKUP(K559,Eje_Pilar_Prop!$C$2:$E$104,3,FALSE))</f>
        <v>Eje Transversal 4 Gobierno Legitimo, Fortalecimiento Local y Eficiencia</v>
      </c>
      <c r="N559" s="155" t="s">
        <v>877</v>
      </c>
      <c r="O559" s="164">
        <v>79636340</v>
      </c>
      <c r="P559" s="150" t="s">
        <v>1089</v>
      </c>
      <c r="Q559" s="157">
        <v>6300000</v>
      </c>
      <c r="R559" s="158"/>
      <c r="S559" s="159"/>
      <c r="T559" s="160"/>
      <c r="U559" s="157"/>
      <c r="V559" s="161">
        <f t="shared" si="18"/>
        <v>6300000</v>
      </c>
      <c r="W559" s="162">
        <v>0</v>
      </c>
      <c r="X559" s="163">
        <v>44181</v>
      </c>
      <c r="Y559" s="163"/>
      <c r="Z559" s="163">
        <v>44196</v>
      </c>
      <c r="AA559" s="145">
        <v>30</v>
      </c>
      <c r="AB559" s="145"/>
      <c r="AC559" s="145"/>
      <c r="AD559" s="164"/>
      <c r="AE559" s="165"/>
      <c r="AF559" s="163"/>
      <c r="AG559" s="157"/>
      <c r="AH559" s="146"/>
      <c r="AI559" s="146"/>
      <c r="AJ559" s="146" t="s">
        <v>1471</v>
      </c>
      <c r="AK559" s="146"/>
      <c r="AL559" s="166">
        <f t="shared" si="17"/>
        <v>0</v>
      </c>
      <c r="AM559" s="177">
        <f>IF(SUMPRODUCT((A$14:A559=A559)*(B$14:B559=B559)*(D$14:D559=D559))&gt;1,0,1)</f>
        <v>1</v>
      </c>
      <c r="AN559" s="178"/>
      <c r="AO559" s="178"/>
      <c r="AP559" s="178"/>
      <c r="AQ559" s="178"/>
      <c r="AR559" s="178"/>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c r="CV559" s="178"/>
      <c r="CW559" s="178"/>
      <c r="CX559" s="178"/>
      <c r="CY559" s="178"/>
      <c r="CZ559" s="178"/>
      <c r="DA559" s="178"/>
      <c r="DB559" s="178"/>
      <c r="DC559" s="178"/>
      <c r="DD559" s="178"/>
      <c r="DE559" s="178"/>
      <c r="DF559" s="178"/>
      <c r="DG559" s="178"/>
      <c r="DH559" s="178"/>
      <c r="DI559" s="178"/>
      <c r="DJ559" s="178"/>
      <c r="DK559" s="178"/>
      <c r="DL559" s="178"/>
      <c r="DM559" s="178"/>
      <c r="DN559" s="178"/>
      <c r="DO559" s="178"/>
      <c r="DP559" s="178"/>
      <c r="DQ559" s="178"/>
      <c r="DR559" s="178"/>
      <c r="DS559" s="178"/>
      <c r="DT559" s="178"/>
      <c r="DU559" s="178"/>
      <c r="DV559" s="178"/>
      <c r="DW559" s="178"/>
      <c r="DX559" s="178"/>
      <c r="DY559" s="178"/>
      <c r="DZ559" s="178"/>
      <c r="EA559" s="178"/>
      <c r="EB559" s="178"/>
      <c r="EC559" s="178"/>
      <c r="ED559" s="178"/>
      <c r="EE559" s="178"/>
      <c r="EF559" s="178"/>
      <c r="EG559" s="178"/>
      <c r="EH559" s="178"/>
      <c r="EI559" s="178"/>
      <c r="EJ559" s="178"/>
      <c r="EK559" s="178"/>
      <c r="EL559" s="178"/>
      <c r="EM559" s="178"/>
      <c r="EN559" s="178"/>
      <c r="EO559" s="178"/>
      <c r="EP559" s="178"/>
      <c r="EQ559" s="178"/>
      <c r="ER559" s="178"/>
      <c r="ES559" s="178"/>
      <c r="ET559" s="178"/>
      <c r="EU559" s="178"/>
      <c r="EV559" s="178"/>
      <c r="EW559" s="178"/>
      <c r="EX559" s="178"/>
      <c r="EY559" s="178"/>
      <c r="EZ559" s="178"/>
      <c r="FA559" s="178"/>
      <c r="FB559" s="178"/>
      <c r="FC559" s="178"/>
      <c r="FD559" s="178"/>
      <c r="FE559" s="178"/>
      <c r="FF559" s="178"/>
      <c r="FG559" s="178"/>
      <c r="FH559" s="178"/>
      <c r="FI559" s="178"/>
      <c r="FJ559" s="178"/>
      <c r="FK559" s="178"/>
      <c r="FL559" s="178"/>
      <c r="FM559" s="178"/>
      <c r="FN559" s="178"/>
      <c r="FO559" s="178"/>
      <c r="FP559" s="178"/>
      <c r="FQ559" s="178"/>
      <c r="FR559" s="178"/>
      <c r="FS559" s="178"/>
      <c r="FT559" s="178"/>
      <c r="FU559" s="178"/>
      <c r="FV559" s="178"/>
    </row>
    <row r="560" spans="1:178" ht="45" customHeight="1" x14ac:dyDescent="0.25">
      <c r="A560" s="146" t="s">
        <v>1262</v>
      </c>
      <c r="B560" s="145">
        <v>2020</v>
      </c>
      <c r="C560" s="144" t="s">
        <v>345</v>
      </c>
      <c r="D560" s="148" t="s">
        <v>1773</v>
      </c>
      <c r="E560" s="147" t="s">
        <v>60</v>
      </c>
      <c r="F560" s="148" t="s">
        <v>130</v>
      </c>
      <c r="G560" s="149" t="s">
        <v>162</v>
      </c>
      <c r="H560" s="150" t="s">
        <v>1351</v>
      </c>
      <c r="I560" s="151" t="s">
        <v>132</v>
      </c>
      <c r="J560" s="152" t="s">
        <v>352</v>
      </c>
      <c r="K560" s="153">
        <v>15</v>
      </c>
      <c r="L560" s="154" t="str">
        <f>IF(ISERROR(VLOOKUP(K560,Eje_Pilar_Prop!$C$2:$E$104,2,FALSE))," ",VLOOKUP(K560,Eje_Pilar_Prop!$C$2:$E$104,2,FALSE))</f>
        <v>Recuperación, incorporación, vida urbana y control de la ilegalidad</v>
      </c>
      <c r="M560" s="154" t="str">
        <f>IF(ISERROR(VLOOKUP(K560,Eje_Pilar_Prop!$C$2:$E$104,3,FALSE))," ",VLOOKUP(K560,Eje_Pilar_Prop!$C$2:$E$104,3,FALSE))</f>
        <v>Pilar 2 Democracía Urbana</v>
      </c>
      <c r="N560" s="155" t="s">
        <v>890</v>
      </c>
      <c r="O560" s="164">
        <v>830076745</v>
      </c>
      <c r="P560" s="150" t="s">
        <v>1429</v>
      </c>
      <c r="Q560" s="157">
        <v>71997511</v>
      </c>
      <c r="R560" s="158"/>
      <c r="S560" s="159"/>
      <c r="T560" s="160"/>
      <c r="U560" s="157"/>
      <c r="V560" s="161">
        <f t="shared" si="18"/>
        <v>71997511</v>
      </c>
      <c r="W560" s="162">
        <v>0</v>
      </c>
      <c r="X560" s="163">
        <v>44186</v>
      </c>
      <c r="Y560" s="163"/>
      <c r="Z560" s="163"/>
      <c r="AA560" s="145">
        <v>120</v>
      </c>
      <c r="AB560" s="145"/>
      <c r="AC560" s="145"/>
      <c r="AD560" s="164"/>
      <c r="AE560" s="165"/>
      <c r="AF560" s="163"/>
      <c r="AG560" s="157"/>
      <c r="AH560" s="146" t="s">
        <v>1471</v>
      </c>
      <c r="AI560" s="146"/>
      <c r="AJ560" s="146"/>
      <c r="AK560" s="146"/>
      <c r="AL560" s="166">
        <f t="shared" si="17"/>
        <v>0</v>
      </c>
      <c r="AM560" s="177">
        <f>IF(SUMPRODUCT((A$14:A560=A560)*(B$14:B560=B560)*(D$14:D560=D560))&gt;1,0,1)</f>
        <v>1</v>
      </c>
      <c r="AN560" s="178"/>
      <c r="AO560" s="178"/>
      <c r="AP560" s="178"/>
      <c r="AQ560" s="178"/>
      <c r="AR560" s="178"/>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c r="CV560" s="178"/>
      <c r="CW560" s="178"/>
      <c r="CX560" s="178"/>
      <c r="CY560" s="178"/>
      <c r="CZ560" s="178"/>
      <c r="DA560" s="178"/>
      <c r="DB560" s="178"/>
      <c r="DC560" s="178"/>
      <c r="DD560" s="178"/>
      <c r="DE560" s="178"/>
      <c r="DF560" s="178"/>
      <c r="DG560" s="178"/>
      <c r="DH560" s="178"/>
      <c r="DI560" s="178"/>
      <c r="DJ560" s="178"/>
      <c r="DK560" s="178"/>
      <c r="DL560" s="178"/>
      <c r="DM560" s="178"/>
      <c r="DN560" s="178"/>
      <c r="DO560" s="178"/>
      <c r="DP560" s="178"/>
      <c r="DQ560" s="178"/>
      <c r="DR560" s="178"/>
      <c r="DS560" s="178"/>
      <c r="DT560" s="178"/>
      <c r="DU560" s="178"/>
      <c r="DV560" s="178"/>
      <c r="DW560" s="178"/>
      <c r="DX560" s="178"/>
      <c r="DY560" s="178"/>
      <c r="DZ560" s="178"/>
      <c r="EA560" s="178"/>
      <c r="EB560" s="178"/>
      <c r="EC560" s="178"/>
      <c r="ED560" s="178"/>
      <c r="EE560" s="178"/>
      <c r="EF560" s="178"/>
      <c r="EG560" s="178"/>
      <c r="EH560" s="178"/>
      <c r="EI560" s="178"/>
      <c r="EJ560" s="178"/>
      <c r="EK560" s="178"/>
      <c r="EL560" s="178"/>
      <c r="EM560" s="178"/>
      <c r="EN560" s="178"/>
      <c r="EO560" s="178"/>
      <c r="EP560" s="178"/>
      <c r="EQ560" s="178"/>
      <c r="ER560" s="178"/>
      <c r="ES560" s="178"/>
      <c r="ET560" s="178"/>
      <c r="EU560" s="178"/>
      <c r="EV560" s="178"/>
      <c r="EW560" s="178"/>
      <c r="EX560" s="178"/>
      <c r="EY560" s="178"/>
      <c r="EZ560" s="178"/>
      <c r="FA560" s="178"/>
      <c r="FB560" s="178"/>
      <c r="FC560" s="178"/>
      <c r="FD560" s="178"/>
      <c r="FE560" s="178"/>
      <c r="FF560" s="178"/>
      <c r="FG560" s="178"/>
      <c r="FH560" s="178"/>
      <c r="FI560" s="178"/>
      <c r="FJ560" s="178"/>
      <c r="FK560" s="178"/>
      <c r="FL560" s="178"/>
      <c r="FM560" s="178"/>
      <c r="FN560" s="178"/>
      <c r="FO560" s="178"/>
      <c r="FP560" s="178"/>
      <c r="FQ560" s="178"/>
      <c r="FR560" s="178"/>
      <c r="FS560" s="178"/>
      <c r="FT560" s="178"/>
      <c r="FU560" s="178"/>
      <c r="FV560" s="178"/>
    </row>
    <row r="561" spans="1:178" ht="51" customHeight="1" x14ac:dyDescent="0.25">
      <c r="A561" s="146" t="s">
        <v>1263</v>
      </c>
      <c r="B561" s="145">
        <v>2020</v>
      </c>
      <c r="C561" s="144" t="s">
        <v>345</v>
      </c>
      <c r="D561" s="148" t="s">
        <v>1774</v>
      </c>
      <c r="E561" s="147" t="s">
        <v>78</v>
      </c>
      <c r="F561" s="148" t="s">
        <v>133</v>
      </c>
      <c r="G561" s="149" t="s">
        <v>162</v>
      </c>
      <c r="H561" s="150" t="s">
        <v>1352</v>
      </c>
      <c r="I561" s="151" t="s">
        <v>131</v>
      </c>
      <c r="J561" s="152"/>
      <c r="K561" s="153"/>
      <c r="L561" s="154" t="str">
        <f>IF(ISERROR(VLOOKUP(K561,Eje_Pilar_Prop!$C$2:$E$104,2,FALSE))," ",VLOOKUP(K561,Eje_Pilar_Prop!$C$2:$E$104,2,FALSE))</f>
        <v xml:space="preserve"> </v>
      </c>
      <c r="M561" s="154" t="str">
        <f>IF(ISERROR(VLOOKUP(K561,Eje_Pilar_Prop!$C$2:$E$104,3,FALSE))," ",VLOOKUP(K561,Eje_Pilar_Prop!$C$2:$E$104,3,FALSE))</f>
        <v xml:space="preserve"> </v>
      </c>
      <c r="N561" s="155" t="s">
        <v>1383</v>
      </c>
      <c r="O561" s="164">
        <v>830061287</v>
      </c>
      <c r="P561" s="150" t="s">
        <v>1430</v>
      </c>
      <c r="Q561" s="157">
        <v>15000000</v>
      </c>
      <c r="R561" s="158"/>
      <c r="S561" s="159"/>
      <c r="T561" s="160"/>
      <c r="U561" s="157"/>
      <c r="V561" s="161">
        <f t="shared" si="18"/>
        <v>15000000</v>
      </c>
      <c r="W561" s="162">
        <v>0</v>
      </c>
      <c r="X561" s="163">
        <v>44186</v>
      </c>
      <c r="Y561" s="163">
        <v>44193</v>
      </c>
      <c r="Z561" s="163">
        <v>44283</v>
      </c>
      <c r="AA561" s="145">
        <v>90</v>
      </c>
      <c r="AB561" s="145"/>
      <c r="AC561" s="145"/>
      <c r="AD561" s="164"/>
      <c r="AE561" s="165"/>
      <c r="AF561" s="163"/>
      <c r="AG561" s="157"/>
      <c r="AH561" s="146"/>
      <c r="AI561" s="146" t="s">
        <v>1471</v>
      </c>
      <c r="AJ561" s="146"/>
      <c r="AK561" s="146"/>
      <c r="AL561" s="166">
        <f t="shared" si="17"/>
        <v>0</v>
      </c>
      <c r="AM561" s="177">
        <f>IF(SUMPRODUCT((A$14:A561=A561)*(B$14:B561=B561)*(D$14:D561=D561))&gt;1,0,1)</f>
        <v>1</v>
      </c>
      <c r="AN561" s="178"/>
      <c r="AO561" s="178"/>
      <c r="AP561" s="178"/>
      <c r="AQ561" s="178"/>
      <c r="AR561" s="178"/>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c r="CV561" s="178"/>
      <c r="CW561" s="178"/>
      <c r="CX561" s="178"/>
      <c r="CY561" s="178"/>
      <c r="CZ561" s="178"/>
      <c r="DA561" s="178"/>
      <c r="DB561" s="178"/>
      <c r="DC561" s="178"/>
      <c r="DD561" s="178"/>
      <c r="DE561" s="178"/>
      <c r="DF561" s="178"/>
      <c r="DG561" s="178"/>
      <c r="DH561" s="178"/>
      <c r="DI561" s="178"/>
      <c r="DJ561" s="178"/>
      <c r="DK561" s="178"/>
      <c r="DL561" s="178"/>
      <c r="DM561" s="178"/>
      <c r="DN561" s="178"/>
      <c r="DO561" s="178"/>
      <c r="DP561" s="178"/>
      <c r="DQ561" s="178"/>
      <c r="DR561" s="178"/>
      <c r="DS561" s="178"/>
      <c r="DT561" s="178"/>
      <c r="DU561" s="178"/>
      <c r="DV561" s="178"/>
      <c r="DW561" s="178"/>
      <c r="DX561" s="178"/>
      <c r="DY561" s="178"/>
      <c r="DZ561" s="178"/>
      <c r="EA561" s="178"/>
      <c r="EB561" s="178"/>
      <c r="EC561" s="178"/>
      <c r="ED561" s="178"/>
      <c r="EE561" s="178"/>
      <c r="EF561" s="178"/>
      <c r="EG561" s="178"/>
      <c r="EH561" s="178"/>
      <c r="EI561" s="178"/>
      <c r="EJ561" s="178"/>
      <c r="EK561" s="178"/>
      <c r="EL561" s="178"/>
      <c r="EM561" s="178"/>
      <c r="EN561" s="178"/>
      <c r="EO561" s="178"/>
      <c r="EP561" s="178"/>
      <c r="EQ561" s="178"/>
      <c r="ER561" s="178"/>
      <c r="ES561" s="178"/>
      <c r="ET561" s="178"/>
      <c r="EU561" s="178"/>
      <c r="EV561" s="178"/>
      <c r="EW561" s="178"/>
      <c r="EX561" s="178"/>
      <c r="EY561" s="178"/>
      <c r="EZ561" s="178"/>
      <c r="FA561" s="178"/>
      <c r="FB561" s="178"/>
      <c r="FC561" s="178"/>
      <c r="FD561" s="178"/>
      <c r="FE561" s="178"/>
      <c r="FF561" s="178"/>
      <c r="FG561" s="178"/>
      <c r="FH561" s="178"/>
      <c r="FI561" s="178"/>
      <c r="FJ561" s="178"/>
      <c r="FK561" s="178"/>
      <c r="FL561" s="178"/>
      <c r="FM561" s="178"/>
      <c r="FN561" s="178"/>
      <c r="FO561" s="178"/>
      <c r="FP561" s="178"/>
      <c r="FQ561" s="178"/>
      <c r="FR561" s="178"/>
      <c r="FS561" s="178"/>
      <c r="FT561" s="178"/>
      <c r="FU561" s="178"/>
      <c r="FV561" s="178"/>
    </row>
    <row r="562" spans="1:178" s="143" customFormat="1" ht="45" customHeight="1" x14ac:dyDescent="0.25">
      <c r="A562" s="146" t="s">
        <v>1264</v>
      </c>
      <c r="B562" s="145">
        <v>2020</v>
      </c>
      <c r="C562" s="144" t="s">
        <v>345</v>
      </c>
      <c r="D562" s="148">
        <v>625792020</v>
      </c>
      <c r="E562" s="147" t="s">
        <v>69</v>
      </c>
      <c r="F562" s="148" t="s">
        <v>136</v>
      </c>
      <c r="G562" s="149" t="s">
        <v>142</v>
      </c>
      <c r="H562" s="150" t="s">
        <v>1353</v>
      </c>
      <c r="I562" s="151" t="s">
        <v>132</v>
      </c>
      <c r="J562" s="152" t="s">
        <v>352</v>
      </c>
      <c r="K562" s="153">
        <v>45</v>
      </c>
      <c r="L562" s="154" t="str">
        <f>IF(ISERROR(VLOOKUP(K562,Eje_Pilar_Prop!$C$2:$E$104,2,FALSE))," ",VLOOKUP(K562,Eje_Pilar_Prop!$C$2:$E$104,2,FALSE))</f>
        <v>Gobernanza e influencia local, regional e internacional</v>
      </c>
      <c r="M562" s="154" t="str">
        <f>IF(ISERROR(VLOOKUP(K562,Eje_Pilar_Prop!$C$2:$E$104,3,FALSE))," ",VLOOKUP(K562,Eje_Pilar_Prop!$C$2:$E$104,3,FALSE))</f>
        <v>Eje Transversal 4 Gobierno Legitimo, Fortalecimiento Local y Eficiencia</v>
      </c>
      <c r="N562" s="155" t="s">
        <v>876</v>
      </c>
      <c r="O562" s="164">
        <v>830037946</v>
      </c>
      <c r="P562" s="150" t="s">
        <v>1431</v>
      </c>
      <c r="Q562" s="157">
        <v>11965212</v>
      </c>
      <c r="R562" s="158"/>
      <c r="S562" s="159"/>
      <c r="T562" s="160"/>
      <c r="U562" s="157"/>
      <c r="V562" s="161">
        <f t="shared" si="18"/>
        <v>11965212</v>
      </c>
      <c r="W562" s="162">
        <v>0</v>
      </c>
      <c r="X562" s="163">
        <v>44187</v>
      </c>
      <c r="Y562" s="163">
        <v>44187</v>
      </c>
      <c r="Z562" s="163">
        <v>44253</v>
      </c>
      <c r="AA562" s="145">
        <v>60</v>
      </c>
      <c r="AB562" s="145"/>
      <c r="AC562" s="145"/>
      <c r="AD562" s="164"/>
      <c r="AE562" s="165"/>
      <c r="AF562" s="163"/>
      <c r="AG562" s="157"/>
      <c r="AH562" s="146"/>
      <c r="AI562" s="146" t="s">
        <v>1471</v>
      </c>
      <c r="AJ562" s="146"/>
      <c r="AK562" s="146"/>
      <c r="AL562" s="166">
        <f t="shared" si="17"/>
        <v>0</v>
      </c>
      <c r="AM562" s="177">
        <f>IF(SUMPRODUCT((A$14:A562=A562)*(B$14:B562=B562)*(D$14:D562=D562))&gt;1,0,1)</f>
        <v>1</v>
      </c>
      <c r="AN562" s="178"/>
      <c r="AO562" s="178"/>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c r="CV562" s="178"/>
      <c r="CW562" s="178"/>
      <c r="CX562" s="178"/>
      <c r="CY562" s="178"/>
      <c r="CZ562" s="178"/>
      <c r="DA562" s="178"/>
      <c r="DB562" s="178"/>
      <c r="DC562" s="178"/>
      <c r="DD562" s="178"/>
      <c r="DE562" s="178"/>
      <c r="DF562" s="178"/>
      <c r="DG562" s="178"/>
      <c r="DH562" s="178"/>
      <c r="DI562" s="178"/>
      <c r="DJ562" s="178"/>
      <c r="DK562" s="178"/>
      <c r="DL562" s="178"/>
      <c r="DM562" s="178"/>
      <c r="DN562" s="178"/>
      <c r="DO562" s="178"/>
      <c r="DP562" s="178"/>
      <c r="DQ562" s="178"/>
      <c r="DR562" s="178"/>
      <c r="DS562" s="178"/>
      <c r="DT562" s="178"/>
      <c r="DU562" s="178"/>
      <c r="DV562" s="178"/>
      <c r="DW562" s="178"/>
      <c r="DX562" s="178"/>
      <c r="DY562" s="178"/>
      <c r="DZ562" s="178"/>
      <c r="EA562" s="178"/>
      <c r="EB562" s="178"/>
      <c r="EC562" s="178"/>
      <c r="ED562" s="178"/>
      <c r="EE562" s="178"/>
      <c r="EF562" s="178"/>
      <c r="EG562" s="178"/>
      <c r="EH562" s="178"/>
      <c r="EI562" s="178"/>
      <c r="EJ562" s="178"/>
      <c r="EK562" s="178"/>
      <c r="EL562" s="178"/>
      <c r="EM562" s="178"/>
      <c r="EN562" s="178"/>
      <c r="EO562" s="178"/>
      <c r="EP562" s="178"/>
      <c r="EQ562" s="178"/>
      <c r="ER562" s="178"/>
      <c r="ES562" s="178"/>
      <c r="ET562" s="178"/>
      <c r="EU562" s="178"/>
      <c r="EV562" s="178"/>
      <c r="EW562" s="178"/>
      <c r="EX562" s="178"/>
      <c r="EY562" s="178"/>
      <c r="EZ562" s="178"/>
      <c r="FA562" s="178"/>
      <c r="FB562" s="178"/>
      <c r="FC562" s="178"/>
      <c r="FD562" s="178"/>
      <c r="FE562" s="178"/>
      <c r="FF562" s="178"/>
      <c r="FG562" s="178"/>
      <c r="FH562" s="178"/>
      <c r="FI562" s="178"/>
      <c r="FJ562" s="178"/>
      <c r="FK562" s="178"/>
      <c r="FL562" s="178"/>
      <c r="FM562" s="178"/>
      <c r="FN562" s="178"/>
      <c r="FO562" s="178"/>
      <c r="FP562" s="178"/>
      <c r="FQ562" s="178"/>
      <c r="FR562" s="178"/>
      <c r="FS562" s="178"/>
      <c r="FT562" s="178"/>
      <c r="FU562" s="178"/>
      <c r="FV562" s="178"/>
    </row>
    <row r="563" spans="1:178" s="143" customFormat="1" ht="45" customHeight="1" x14ac:dyDescent="0.25">
      <c r="A563" s="146" t="s">
        <v>1265</v>
      </c>
      <c r="B563" s="145">
        <v>2020</v>
      </c>
      <c r="C563" s="144" t="s">
        <v>345</v>
      </c>
      <c r="D563" s="148">
        <v>625812020</v>
      </c>
      <c r="E563" s="147" t="s">
        <v>69</v>
      </c>
      <c r="F563" s="148" t="s">
        <v>136</v>
      </c>
      <c r="G563" s="149" t="s">
        <v>142</v>
      </c>
      <c r="H563" s="150" t="s">
        <v>1354</v>
      </c>
      <c r="I563" s="151" t="s">
        <v>132</v>
      </c>
      <c r="J563" s="152" t="s">
        <v>352</v>
      </c>
      <c r="K563" s="153">
        <v>45</v>
      </c>
      <c r="L563" s="154" t="str">
        <f>IF(ISERROR(VLOOKUP(K563,Eje_Pilar_Prop!$C$2:$E$104,2,FALSE))," ",VLOOKUP(K563,Eje_Pilar_Prop!$C$2:$E$104,2,FALSE))</f>
        <v>Gobernanza e influencia local, regional e internacional</v>
      </c>
      <c r="M563" s="154" t="str">
        <f>IF(ISERROR(VLOOKUP(K563,Eje_Pilar_Prop!$C$2:$E$104,3,FALSE))," ",VLOOKUP(K563,Eje_Pilar_Prop!$C$2:$E$104,3,FALSE))</f>
        <v>Eje Transversal 4 Gobierno Legitimo, Fortalecimiento Local y Eficiencia</v>
      </c>
      <c r="N563" s="155" t="s">
        <v>876</v>
      </c>
      <c r="O563" s="164">
        <v>830037946</v>
      </c>
      <c r="P563" s="150" t="s">
        <v>1431</v>
      </c>
      <c r="Q563" s="157">
        <v>21972109</v>
      </c>
      <c r="R563" s="158"/>
      <c r="S563" s="159"/>
      <c r="T563" s="160"/>
      <c r="U563" s="157"/>
      <c r="V563" s="161">
        <f t="shared" si="18"/>
        <v>21972109</v>
      </c>
      <c r="W563" s="162">
        <v>0</v>
      </c>
      <c r="X563" s="163">
        <v>44187</v>
      </c>
      <c r="Y563" s="163">
        <v>44187</v>
      </c>
      <c r="Z563" s="163">
        <v>44211</v>
      </c>
      <c r="AA563" s="145">
        <v>23</v>
      </c>
      <c r="AB563" s="145"/>
      <c r="AC563" s="145"/>
      <c r="AD563" s="164"/>
      <c r="AE563" s="165"/>
      <c r="AF563" s="163"/>
      <c r="AG563" s="157"/>
      <c r="AH563" s="146"/>
      <c r="AI563" s="146"/>
      <c r="AJ563" s="146" t="s">
        <v>1471</v>
      </c>
      <c r="AK563" s="146"/>
      <c r="AL563" s="166">
        <f t="shared" si="17"/>
        <v>0</v>
      </c>
      <c r="AM563" s="177">
        <f>IF(SUMPRODUCT((A$14:A563=A563)*(B$14:B563=B563)*(D$14:D563=D563))&gt;1,0,1)</f>
        <v>1</v>
      </c>
      <c r="AN563" s="178"/>
      <c r="AO563" s="178"/>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8"/>
      <c r="CY563" s="178"/>
      <c r="CZ563" s="178"/>
      <c r="DA563" s="178"/>
      <c r="DB563" s="178"/>
      <c r="DC563" s="178"/>
      <c r="DD563" s="178"/>
      <c r="DE563" s="178"/>
      <c r="DF563" s="178"/>
      <c r="DG563" s="178"/>
      <c r="DH563" s="178"/>
      <c r="DI563" s="178"/>
      <c r="DJ563" s="178"/>
      <c r="DK563" s="178"/>
      <c r="DL563" s="178"/>
      <c r="DM563" s="178"/>
      <c r="DN563" s="178"/>
      <c r="DO563" s="178"/>
      <c r="DP563" s="178"/>
      <c r="DQ563" s="178"/>
      <c r="DR563" s="178"/>
      <c r="DS563" s="178"/>
      <c r="DT563" s="178"/>
      <c r="DU563" s="178"/>
      <c r="DV563" s="178"/>
      <c r="DW563" s="178"/>
      <c r="DX563" s="178"/>
      <c r="DY563" s="178"/>
      <c r="DZ563" s="178"/>
      <c r="EA563" s="178"/>
      <c r="EB563" s="178"/>
      <c r="EC563" s="178"/>
      <c r="ED563" s="178"/>
      <c r="EE563" s="178"/>
      <c r="EF563" s="178"/>
      <c r="EG563" s="178"/>
      <c r="EH563" s="178"/>
      <c r="EI563" s="178"/>
      <c r="EJ563" s="178"/>
      <c r="EK563" s="178"/>
      <c r="EL563" s="178"/>
      <c r="EM563" s="178"/>
      <c r="EN563" s="178"/>
      <c r="EO563" s="178"/>
      <c r="EP563" s="178"/>
      <c r="EQ563" s="178"/>
      <c r="ER563" s="178"/>
      <c r="ES563" s="178"/>
      <c r="ET563" s="178"/>
      <c r="EU563" s="178"/>
      <c r="EV563" s="178"/>
      <c r="EW563" s="178"/>
      <c r="EX563" s="178"/>
      <c r="EY563" s="178"/>
      <c r="EZ563" s="178"/>
      <c r="FA563" s="178"/>
      <c r="FB563" s="178"/>
      <c r="FC563" s="178"/>
      <c r="FD563" s="178"/>
      <c r="FE563" s="178"/>
      <c r="FF563" s="178"/>
      <c r="FG563" s="178"/>
      <c r="FH563" s="178"/>
      <c r="FI563" s="178"/>
      <c r="FJ563" s="178"/>
      <c r="FK563" s="178"/>
      <c r="FL563" s="178"/>
      <c r="FM563" s="178"/>
      <c r="FN563" s="178"/>
      <c r="FO563" s="178"/>
      <c r="FP563" s="178"/>
      <c r="FQ563" s="178"/>
      <c r="FR563" s="178"/>
      <c r="FS563" s="178"/>
      <c r="FT563" s="178"/>
      <c r="FU563" s="178"/>
      <c r="FV563" s="178"/>
    </row>
    <row r="564" spans="1:178" s="143" customFormat="1" ht="45" customHeight="1" x14ac:dyDescent="0.25">
      <c r="A564" s="146" t="s">
        <v>1266</v>
      </c>
      <c r="B564" s="145">
        <v>2020</v>
      </c>
      <c r="C564" s="144" t="s">
        <v>345</v>
      </c>
      <c r="D564" s="148">
        <v>625902020</v>
      </c>
      <c r="E564" s="147" t="s">
        <v>69</v>
      </c>
      <c r="F564" s="148" t="s">
        <v>136</v>
      </c>
      <c r="G564" s="149" t="s">
        <v>142</v>
      </c>
      <c r="H564" s="150" t="s">
        <v>1355</v>
      </c>
      <c r="I564" s="151" t="s">
        <v>132</v>
      </c>
      <c r="J564" s="152" t="s">
        <v>352</v>
      </c>
      <c r="K564" s="153">
        <v>45</v>
      </c>
      <c r="L564" s="154" t="str">
        <f>IF(ISERROR(VLOOKUP(K564,Eje_Pilar_Prop!$C$2:$E$104,2,FALSE))," ",VLOOKUP(K564,Eje_Pilar_Prop!$C$2:$E$104,2,FALSE))</f>
        <v>Gobernanza e influencia local, regional e internacional</v>
      </c>
      <c r="M564" s="154" t="str">
        <f>IF(ISERROR(VLOOKUP(K564,Eje_Pilar_Prop!$C$2:$E$104,3,FALSE))," ",VLOOKUP(K564,Eje_Pilar_Prop!$C$2:$E$104,3,FALSE))</f>
        <v>Eje Transversal 4 Gobierno Legitimo, Fortalecimiento Local y Eficiencia</v>
      </c>
      <c r="N564" s="155" t="s">
        <v>876</v>
      </c>
      <c r="O564" s="164">
        <v>830037946</v>
      </c>
      <c r="P564" s="150" t="s">
        <v>1431</v>
      </c>
      <c r="Q564" s="157">
        <v>19872048</v>
      </c>
      <c r="R564" s="158"/>
      <c r="S564" s="159"/>
      <c r="T564" s="160"/>
      <c r="U564" s="157"/>
      <c r="V564" s="161">
        <f t="shared" si="18"/>
        <v>19872048</v>
      </c>
      <c r="W564" s="162">
        <v>0</v>
      </c>
      <c r="X564" s="163">
        <v>44187</v>
      </c>
      <c r="Y564" s="163">
        <v>44187</v>
      </c>
      <c r="Z564" s="163">
        <v>44211</v>
      </c>
      <c r="AA564" s="145">
        <v>23</v>
      </c>
      <c r="AB564" s="145"/>
      <c r="AC564" s="145"/>
      <c r="AD564" s="164"/>
      <c r="AE564" s="165"/>
      <c r="AF564" s="163"/>
      <c r="AG564" s="157"/>
      <c r="AH564" s="146"/>
      <c r="AI564" s="146"/>
      <c r="AJ564" s="146" t="s">
        <v>1471</v>
      </c>
      <c r="AK564" s="146"/>
      <c r="AL564" s="166">
        <f t="shared" si="17"/>
        <v>0</v>
      </c>
      <c r="AM564" s="177">
        <f>IF(SUMPRODUCT((A$14:A564=A564)*(B$14:B564=B564)*(D$14:D564=D564))&gt;1,0,1)</f>
        <v>1</v>
      </c>
      <c r="AN564" s="178"/>
      <c r="AO564" s="178"/>
      <c r="AP564" s="178"/>
      <c r="AQ564" s="178"/>
      <c r="AR564" s="178"/>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c r="CV564" s="178"/>
      <c r="CW564" s="178"/>
      <c r="CX564" s="178"/>
      <c r="CY564" s="178"/>
      <c r="CZ564" s="178"/>
      <c r="DA564" s="178"/>
      <c r="DB564" s="178"/>
      <c r="DC564" s="178"/>
      <c r="DD564" s="178"/>
      <c r="DE564" s="178"/>
      <c r="DF564" s="178"/>
      <c r="DG564" s="178"/>
      <c r="DH564" s="178"/>
      <c r="DI564" s="178"/>
      <c r="DJ564" s="178"/>
      <c r="DK564" s="178"/>
      <c r="DL564" s="178"/>
      <c r="DM564" s="178"/>
      <c r="DN564" s="178"/>
      <c r="DO564" s="178"/>
      <c r="DP564" s="178"/>
      <c r="DQ564" s="178"/>
      <c r="DR564" s="178"/>
      <c r="DS564" s="178"/>
      <c r="DT564" s="178"/>
      <c r="DU564" s="178"/>
      <c r="DV564" s="178"/>
      <c r="DW564" s="178"/>
      <c r="DX564" s="178"/>
      <c r="DY564" s="178"/>
      <c r="DZ564" s="178"/>
      <c r="EA564" s="178"/>
      <c r="EB564" s="178"/>
      <c r="EC564" s="178"/>
      <c r="ED564" s="178"/>
      <c r="EE564" s="178"/>
      <c r="EF564" s="178"/>
      <c r="EG564" s="178"/>
      <c r="EH564" s="178"/>
      <c r="EI564" s="178"/>
      <c r="EJ564" s="178"/>
      <c r="EK564" s="178"/>
      <c r="EL564" s="178"/>
      <c r="EM564" s="178"/>
      <c r="EN564" s="178"/>
      <c r="EO564" s="178"/>
      <c r="EP564" s="178"/>
      <c r="EQ564" s="178"/>
      <c r="ER564" s="178"/>
      <c r="ES564" s="178"/>
      <c r="ET564" s="178"/>
      <c r="EU564" s="178"/>
      <c r="EV564" s="178"/>
      <c r="EW564" s="178"/>
      <c r="EX564" s="178"/>
      <c r="EY564" s="178"/>
      <c r="EZ564" s="178"/>
      <c r="FA564" s="178"/>
      <c r="FB564" s="178"/>
      <c r="FC564" s="178"/>
      <c r="FD564" s="178"/>
      <c r="FE564" s="178"/>
      <c r="FF564" s="178"/>
      <c r="FG564" s="178"/>
      <c r="FH564" s="178"/>
      <c r="FI564" s="178"/>
      <c r="FJ564" s="178"/>
      <c r="FK564" s="178"/>
      <c r="FL564" s="178"/>
      <c r="FM564" s="178"/>
      <c r="FN564" s="178"/>
      <c r="FO564" s="178"/>
      <c r="FP564" s="178"/>
      <c r="FQ564" s="178"/>
      <c r="FR564" s="178"/>
      <c r="FS564" s="178"/>
      <c r="FT564" s="178"/>
      <c r="FU564" s="178"/>
      <c r="FV564" s="178"/>
    </row>
    <row r="565" spans="1:178" ht="45" customHeight="1" x14ac:dyDescent="0.25">
      <c r="A565" s="146" t="s">
        <v>1267</v>
      </c>
      <c r="B565" s="145">
        <v>2020</v>
      </c>
      <c r="C565" s="144" t="s">
        <v>345</v>
      </c>
      <c r="D565" s="148" t="s">
        <v>1775</v>
      </c>
      <c r="E565" s="147" t="s">
        <v>137</v>
      </c>
      <c r="F565" s="148" t="s">
        <v>32</v>
      </c>
      <c r="G565" s="149" t="s">
        <v>158</v>
      </c>
      <c r="H565" s="150" t="s">
        <v>1356</v>
      </c>
      <c r="I565" s="151" t="s">
        <v>132</v>
      </c>
      <c r="J565" s="152" t="s">
        <v>352</v>
      </c>
      <c r="K565" s="153">
        <v>19</v>
      </c>
      <c r="L565" s="154" t="str">
        <f>IF(ISERROR(VLOOKUP(K565,Eje_Pilar_Prop!$C$2:$E$104,2,FALSE))," ",VLOOKUP(K565,Eje_Pilar_Prop!$C$2:$E$104,2,FALSE))</f>
        <v>Seguridad y convivencia para todos</v>
      </c>
      <c r="M565" s="154" t="str">
        <f>IF(ISERROR(VLOOKUP(K565,Eje_Pilar_Prop!$C$2:$E$104,3,FALSE))," ",VLOOKUP(K565,Eje_Pilar_Prop!$C$2:$E$104,3,FALSE))</f>
        <v>Pilar 3 Construcción de Comunidad y Cultura Ciudadana</v>
      </c>
      <c r="N565" s="155" t="s">
        <v>887</v>
      </c>
      <c r="O565" s="164">
        <v>1070918625</v>
      </c>
      <c r="P565" s="150" t="s">
        <v>1432</v>
      </c>
      <c r="Q565" s="157">
        <v>2200000</v>
      </c>
      <c r="R565" s="158"/>
      <c r="S565" s="159"/>
      <c r="T565" s="160"/>
      <c r="U565" s="157"/>
      <c r="V565" s="161">
        <f t="shared" si="18"/>
        <v>2200000</v>
      </c>
      <c r="W565" s="162">
        <v>0</v>
      </c>
      <c r="X565" s="163">
        <v>44186</v>
      </c>
      <c r="Y565" s="163">
        <v>44188</v>
      </c>
      <c r="Z565" s="163">
        <v>44196</v>
      </c>
      <c r="AA565" s="145">
        <v>30</v>
      </c>
      <c r="AB565" s="145"/>
      <c r="AC565" s="145"/>
      <c r="AD565" s="164"/>
      <c r="AE565" s="165"/>
      <c r="AF565" s="163"/>
      <c r="AG565" s="157"/>
      <c r="AH565" s="146"/>
      <c r="AI565" s="146"/>
      <c r="AJ565" s="146" t="s">
        <v>1471</v>
      </c>
      <c r="AK565" s="146"/>
      <c r="AL565" s="166">
        <f t="shared" si="17"/>
        <v>0</v>
      </c>
      <c r="AM565" s="177">
        <f>IF(SUMPRODUCT((A$14:A565=A565)*(B$14:B565=B565)*(D$14:D565=D565))&gt;1,0,1)</f>
        <v>1</v>
      </c>
      <c r="AN565" s="178"/>
      <c r="AO565" s="178"/>
      <c r="AP565" s="178"/>
      <c r="AQ565" s="178"/>
      <c r="AR565" s="178"/>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c r="CV565" s="178"/>
      <c r="CW565" s="178"/>
      <c r="CX565" s="178"/>
      <c r="CY565" s="178"/>
      <c r="CZ565" s="178"/>
      <c r="DA565" s="178"/>
      <c r="DB565" s="178"/>
      <c r="DC565" s="178"/>
      <c r="DD565" s="178"/>
      <c r="DE565" s="178"/>
      <c r="DF565" s="178"/>
      <c r="DG565" s="178"/>
      <c r="DH565" s="178"/>
      <c r="DI565" s="178"/>
      <c r="DJ565" s="178"/>
      <c r="DK565" s="178"/>
      <c r="DL565" s="178"/>
      <c r="DM565" s="178"/>
      <c r="DN565" s="178"/>
      <c r="DO565" s="178"/>
      <c r="DP565" s="178"/>
      <c r="DQ565" s="178"/>
      <c r="DR565" s="178"/>
      <c r="DS565" s="178"/>
      <c r="DT565" s="178"/>
      <c r="DU565" s="178"/>
      <c r="DV565" s="178"/>
      <c r="DW565" s="178"/>
      <c r="DX565" s="178"/>
      <c r="DY565" s="178"/>
      <c r="DZ565" s="178"/>
      <c r="EA565" s="178"/>
      <c r="EB565" s="178"/>
      <c r="EC565" s="178"/>
      <c r="ED565" s="178"/>
      <c r="EE565" s="178"/>
      <c r="EF565" s="178"/>
      <c r="EG565" s="178"/>
      <c r="EH565" s="178"/>
      <c r="EI565" s="178"/>
      <c r="EJ565" s="178"/>
      <c r="EK565" s="178"/>
      <c r="EL565" s="178"/>
      <c r="EM565" s="178"/>
      <c r="EN565" s="178"/>
      <c r="EO565" s="178"/>
      <c r="EP565" s="178"/>
      <c r="EQ565" s="178"/>
      <c r="ER565" s="178"/>
      <c r="ES565" s="178"/>
      <c r="ET565" s="178"/>
      <c r="EU565" s="178"/>
      <c r="EV565" s="178"/>
      <c r="EW565" s="178"/>
      <c r="EX565" s="178"/>
      <c r="EY565" s="178"/>
      <c r="EZ565" s="178"/>
      <c r="FA565" s="178"/>
      <c r="FB565" s="178"/>
      <c r="FC565" s="178"/>
      <c r="FD565" s="178"/>
      <c r="FE565" s="178"/>
      <c r="FF565" s="178"/>
      <c r="FG565" s="178"/>
      <c r="FH565" s="178"/>
      <c r="FI565" s="178"/>
      <c r="FJ565" s="178"/>
      <c r="FK565" s="178"/>
      <c r="FL565" s="178"/>
      <c r="FM565" s="178"/>
      <c r="FN565" s="178"/>
      <c r="FO565" s="178"/>
      <c r="FP565" s="178"/>
      <c r="FQ565" s="178"/>
      <c r="FR565" s="178"/>
      <c r="FS565" s="178"/>
      <c r="FT565" s="178"/>
      <c r="FU565" s="178"/>
      <c r="FV565" s="178"/>
    </row>
    <row r="566" spans="1:178" ht="45" customHeight="1" x14ac:dyDescent="0.25">
      <c r="A566" s="146" t="s">
        <v>1268</v>
      </c>
      <c r="B566" s="145">
        <v>2020</v>
      </c>
      <c r="C566" s="144" t="s">
        <v>345</v>
      </c>
      <c r="D566" s="148" t="s">
        <v>1775</v>
      </c>
      <c r="E566" s="147" t="s">
        <v>137</v>
      </c>
      <c r="F566" s="148" t="s">
        <v>32</v>
      </c>
      <c r="G566" s="149" t="s">
        <v>158</v>
      </c>
      <c r="H566" s="150" t="s">
        <v>1357</v>
      </c>
      <c r="I566" s="151" t="s">
        <v>132</v>
      </c>
      <c r="J566" s="152" t="s">
        <v>352</v>
      </c>
      <c r="K566" s="153">
        <v>19</v>
      </c>
      <c r="L566" s="154" t="str">
        <f>IF(ISERROR(VLOOKUP(K566,Eje_Pilar_Prop!$C$2:$E$104,2,FALSE))," ",VLOOKUP(K566,Eje_Pilar_Prop!$C$2:$E$104,2,FALSE))</f>
        <v>Seguridad y convivencia para todos</v>
      </c>
      <c r="M566" s="154" t="str">
        <f>IF(ISERROR(VLOOKUP(K566,Eje_Pilar_Prop!$C$2:$E$104,3,FALSE))," ",VLOOKUP(K566,Eje_Pilar_Prop!$C$2:$E$104,3,FALSE))</f>
        <v>Pilar 3 Construcción de Comunidad y Cultura Ciudadana</v>
      </c>
      <c r="N566" s="155" t="s">
        <v>887</v>
      </c>
      <c r="O566" s="164">
        <v>1015441584</v>
      </c>
      <c r="P566" s="150" t="s">
        <v>1433</v>
      </c>
      <c r="Q566" s="157">
        <v>2200000</v>
      </c>
      <c r="R566" s="158"/>
      <c r="S566" s="159"/>
      <c r="T566" s="160"/>
      <c r="U566" s="157"/>
      <c r="V566" s="161">
        <f t="shared" si="18"/>
        <v>2200000</v>
      </c>
      <c r="W566" s="162">
        <v>0</v>
      </c>
      <c r="X566" s="163">
        <v>44186</v>
      </c>
      <c r="Y566" s="163">
        <v>44188</v>
      </c>
      <c r="Z566" s="163">
        <v>44196</v>
      </c>
      <c r="AA566" s="145">
        <v>30</v>
      </c>
      <c r="AB566" s="145"/>
      <c r="AC566" s="145"/>
      <c r="AD566" s="164"/>
      <c r="AE566" s="165"/>
      <c r="AF566" s="163"/>
      <c r="AG566" s="157"/>
      <c r="AH566" s="146"/>
      <c r="AI566" s="146"/>
      <c r="AJ566" s="146" t="s">
        <v>1471</v>
      </c>
      <c r="AK566" s="146"/>
      <c r="AL566" s="166">
        <f t="shared" si="17"/>
        <v>0</v>
      </c>
      <c r="AM566" s="177">
        <f>IF(SUMPRODUCT((A$14:A566=A566)*(B$14:B566=B566)*(D$14:D566=D566))&gt;1,0,1)</f>
        <v>1</v>
      </c>
      <c r="AN566" s="178"/>
      <c r="AO566" s="178"/>
      <c r="AP566" s="178"/>
      <c r="AQ566" s="178"/>
      <c r="AR566" s="178"/>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c r="CV566" s="178"/>
      <c r="CW566" s="178"/>
      <c r="CX566" s="178"/>
      <c r="CY566" s="178"/>
      <c r="CZ566" s="178"/>
      <c r="DA566" s="178"/>
      <c r="DB566" s="178"/>
      <c r="DC566" s="178"/>
      <c r="DD566" s="178"/>
      <c r="DE566" s="178"/>
      <c r="DF566" s="178"/>
      <c r="DG566" s="178"/>
      <c r="DH566" s="178"/>
      <c r="DI566" s="178"/>
      <c r="DJ566" s="178"/>
      <c r="DK566" s="178"/>
      <c r="DL566" s="178"/>
      <c r="DM566" s="178"/>
      <c r="DN566" s="178"/>
      <c r="DO566" s="178"/>
      <c r="DP566" s="178"/>
      <c r="DQ566" s="178"/>
      <c r="DR566" s="178"/>
      <c r="DS566" s="178"/>
      <c r="DT566" s="178"/>
      <c r="DU566" s="178"/>
      <c r="DV566" s="178"/>
      <c r="DW566" s="178"/>
      <c r="DX566" s="178"/>
      <c r="DY566" s="178"/>
      <c r="DZ566" s="178"/>
      <c r="EA566" s="178"/>
      <c r="EB566" s="178"/>
      <c r="EC566" s="178"/>
      <c r="ED566" s="178"/>
      <c r="EE566" s="178"/>
      <c r="EF566" s="178"/>
      <c r="EG566" s="178"/>
      <c r="EH566" s="178"/>
      <c r="EI566" s="178"/>
      <c r="EJ566" s="178"/>
      <c r="EK566" s="178"/>
      <c r="EL566" s="178"/>
      <c r="EM566" s="178"/>
      <c r="EN566" s="178"/>
      <c r="EO566" s="178"/>
      <c r="EP566" s="178"/>
      <c r="EQ566" s="178"/>
      <c r="ER566" s="178"/>
      <c r="ES566" s="178"/>
      <c r="ET566" s="178"/>
      <c r="EU566" s="178"/>
      <c r="EV566" s="178"/>
      <c r="EW566" s="178"/>
      <c r="EX566" s="178"/>
      <c r="EY566" s="178"/>
      <c r="EZ566" s="178"/>
      <c r="FA566" s="178"/>
      <c r="FB566" s="178"/>
      <c r="FC566" s="178"/>
      <c r="FD566" s="178"/>
      <c r="FE566" s="178"/>
      <c r="FF566" s="178"/>
      <c r="FG566" s="178"/>
      <c r="FH566" s="178"/>
      <c r="FI566" s="178"/>
      <c r="FJ566" s="178"/>
      <c r="FK566" s="178"/>
      <c r="FL566" s="178"/>
      <c r="FM566" s="178"/>
      <c r="FN566" s="178"/>
      <c r="FO566" s="178"/>
      <c r="FP566" s="178"/>
      <c r="FQ566" s="178"/>
      <c r="FR566" s="178"/>
      <c r="FS566" s="178"/>
      <c r="FT566" s="178"/>
      <c r="FU566" s="178"/>
      <c r="FV566" s="178"/>
    </row>
    <row r="567" spans="1:178" ht="45" customHeight="1" x14ac:dyDescent="0.25">
      <c r="A567" s="146" t="s">
        <v>1269</v>
      </c>
      <c r="B567" s="145">
        <v>2020</v>
      </c>
      <c r="C567" s="144" t="s">
        <v>345</v>
      </c>
      <c r="D567" s="148" t="s">
        <v>1776</v>
      </c>
      <c r="E567" s="147" t="s">
        <v>135</v>
      </c>
      <c r="F567" s="148" t="s">
        <v>138</v>
      </c>
      <c r="G567" s="149" t="s">
        <v>162</v>
      </c>
      <c r="H567" s="150" t="s">
        <v>1358</v>
      </c>
      <c r="I567" s="151" t="s">
        <v>132</v>
      </c>
      <c r="J567" s="152" t="s">
        <v>352</v>
      </c>
      <c r="K567" s="153">
        <v>38</v>
      </c>
      <c r="L567" s="154" t="str">
        <f>IF(ISERROR(VLOOKUP(K567,Eje_Pilar_Prop!$C$2:$E$104,2,FALSE))," ",VLOOKUP(K567,Eje_Pilar_Prop!$C$2:$E$104,2,FALSE))</f>
        <v>Recuperación y manejo de la Estructura Ecológica Principal</v>
      </c>
      <c r="M567" s="154" t="str">
        <f>IF(ISERROR(VLOOKUP(K567,Eje_Pilar_Prop!$C$2:$E$104,3,FALSE))," ",VLOOKUP(K567,Eje_Pilar_Prop!$C$2:$E$104,3,FALSE))</f>
        <v>Eje Transversal 3 Sostenibilidad Ambiental basada en la eficiencia energética</v>
      </c>
      <c r="N567" s="155" t="s">
        <v>886</v>
      </c>
      <c r="O567" s="164">
        <v>915181652</v>
      </c>
      <c r="P567" s="150" t="s">
        <v>1434</v>
      </c>
      <c r="Q567" s="157">
        <v>486245372</v>
      </c>
      <c r="R567" s="158"/>
      <c r="S567" s="159"/>
      <c r="T567" s="160"/>
      <c r="U567" s="157"/>
      <c r="V567" s="161">
        <f t="shared" si="18"/>
        <v>486245372</v>
      </c>
      <c r="W567" s="162">
        <v>0</v>
      </c>
      <c r="X567" s="163">
        <v>44194</v>
      </c>
      <c r="Y567" s="163"/>
      <c r="Z567" s="163"/>
      <c r="AA567" s="145">
        <v>240</v>
      </c>
      <c r="AB567" s="145"/>
      <c r="AC567" s="145"/>
      <c r="AD567" s="164"/>
      <c r="AE567" s="165"/>
      <c r="AF567" s="163"/>
      <c r="AG567" s="157"/>
      <c r="AH567" s="146" t="s">
        <v>1471</v>
      </c>
      <c r="AI567" s="146"/>
      <c r="AJ567" s="146"/>
      <c r="AK567" s="146"/>
      <c r="AL567" s="166">
        <f t="shared" si="17"/>
        <v>0</v>
      </c>
      <c r="AM567" s="177">
        <f>IF(SUMPRODUCT((A$14:A567=A567)*(B$14:B567=B567)*(D$14:D567=D567))&gt;1,0,1)</f>
        <v>1</v>
      </c>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78"/>
      <c r="CW567" s="178"/>
      <c r="CX567" s="178"/>
      <c r="CY567" s="178"/>
      <c r="CZ567" s="178"/>
      <c r="DA567" s="178"/>
      <c r="DB567" s="178"/>
      <c r="DC567" s="178"/>
      <c r="DD567" s="178"/>
      <c r="DE567" s="178"/>
      <c r="DF567" s="178"/>
      <c r="DG567" s="178"/>
      <c r="DH567" s="178"/>
      <c r="DI567" s="178"/>
      <c r="DJ567" s="178"/>
      <c r="DK567" s="178"/>
      <c r="DL567" s="178"/>
      <c r="DM567" s="178"/>
      <c r="DN567" s="178"/>
      <c r="DO567" s="178"/>
      <c r="DP567" s="178"/>
      <c r="DQ567" s="178"/>
      <c r="DR567" s="178"/>
      <c r="DS567" s="178"/>
      <c r="DT567" s="178"/>
      <c r="DU567" s="178"/>
      <c r="DV567" s="178"/>
      <c r="DW567" s="178"/>
      <c r="DX567" s="178"/>
      <c r="DY567" s="178"/>
      <c r="DZ567" s="178"/>
      <c r="EA567" s="178"/>
      <c r="EB567" s="178"/>
      <c r="EC567" s="178"/>
      <c r="ED567" s="178"/>
      <c r="EE567" s="178"/>
      <c r="EF567" s="178"/>
      <c r="EG567" s="178"/>
      <c r="EH567" s="178"/>
      <c r="EI567" s="178"/>
      <c r="EJ567" s="178"/>
      <c r="EK567" s="178"/>
      <c r="EL567" s="178"/>
      <c r="EM567" s="178"/>
      <c r="EN567" s="178"/>
      <c r="EO567" s="178"/>
      <c r="EP567" s="178"/>
      <c r="EQ567" s="178"/>
      <c r="ER567" s="178"/>
      <c r="ES567" s="178"/>
      <c r="ET567" s="178"/>
      <c r="EU567" s="178"/>
      <c r="EV567" s="178"/>
      <c r="EW567" s="178"/>
      <c r="EX567" s="178"/>
      <c r="EY567" s="178"/>
      <c r="EZ567" s="178"/>
      <c r="FA567" s="178"/>
      <c r="FB567" s="178"/>
      <c r="FC567" s="178"/>
      <c r="FD567" s="178"/>
      <c r="FE567" s="178"/>
      <c r="FF567" s="178"/>
      <c r="FG567" s="178"/>
      <c r="FH567" s="178"/>
      <c r="FI567" s="178"/>
      <c r="FJ567" s="178"/>
      <c r="FK567" s="178"/>
      <c r="FL567" s="178"/>
      <c r="FM567" s="178"/>
      <c r="FN567" s="178"/>
      <c r="FO567" s="178"/>
      <c r="FP567" s="178"/>
      <c r="FQ567" s="178"/>
      <c r="FR567" s="178"/>
      <c r="FS567" s="178"/>
      <c r="FT567" s="178"/>
      <c r="FU567" s="178"/>
      <c r="FV567" s="178"/>
    </row>
    <row r="568" spans="1:178" ht="45" customHeight="1" x14ac:dyDescent="0.25">
      <c r="A568" s="146" t="s">
        <v>1270</v>
      </c>
      <c r="B568" s="145">
        <v>2020</v>
      </c>
      <c r="C568" s="144" t="s">
        <v>345</v>
      </c>
      <c r="D568" s="148" t="s">
        <v>1777</v>
      </c>
      <c r="E568" s="147" t="s">
        <v>62</v>
      </c>
      <c r="F568" s="148" t="s">
        <v>133</v>
      </c>
      <c r="G568" s="149" t="s">
        <v>162</v>
      </c>
      <c r="H568" s="150" t="s">
        <v>1359</v>
      </c>
      <c r="I568" s="151" t="s">
        <v>132</v>
      </c>
      <c r="J568" s="152" t="s">
        <v>352</v>
      </c>
      <c r="K568" s="153">
        <v>18</v>
      </c>
      <c r="L568" s="154" t="str">
        <f>IF(ISERROR(VLOOKUP(K568,Eje_Pilar_Prop!$C$2:$E$104,2,FALSE))," ",VLOOKUP(K568,Eje_Pilar_Prop!$C$2:$E$104,2,FALSE))</f>
        <v>Mejor movilidad para todos</v>
      </c>
      <c r="M568" s="154" t="str">
        <f>IF(ISERROR(VLOOKUP(K568,Eje_Pilar_Prop!$C$2:$E$104,3,FALSE))," ",VLOOKUP(K568,Eje_Pilar_Prop!$C$2:$E$104,3,FALSE))</f>
        <v>Pilar 2 Democracía Urbana</v>
      </c>
      <c r="N568" s="155" t="s">
        <v>885</v>
      </c>
      <c r="O568" s="164" t="s">
        <v>1784</v>
      </c>
      <c r="P568" s="150" t="s">
        <v>1435</v>
      </c>
      <c r="Q568" s="157">
        <v>20820000</v>
      </c>
      <c r="R568" s="158"/>
      <c r="S568" s="159"/>
      <c r="T568" s="160"/>
      <c r="U568" s="157"/>
      <c r="V568" s="161">
        <f t="shared" si="18"/>
        <v>20820000</v>
      </c>
      <c r="W568" s="162">
        <v>0</v>
      </c>
      <c r="X568" s="163">
        <v>44193</v>
      </c>
      <c r="Y568" s="163"/>
      <c r="Z568" s="163"/>
      <c r="AA568" s="145">
        <v>60</v>
      </c>
      <c r="AB568" s="145"/>
      <c r="AC568" s="145"/>
      <c r="AD568" s="164"/>
      <c r="AE568" s="165"/>
      <c r="AF568" s="163"/>
      <c r="AG568" s="157"/>
      <c r="AH568" s="146" t="s">
        <v>1471</v>
      </c>
      <c r="AI568" s="146"/>
      <c r="AJ568" s="146"/>
      <c r="AK568" s="146"/>
      <c r="AL568" s="166">
        <f t="shared" si="17"/>
        <v>0</v>
      </c>
      <c r="AM568" s="177">
        <f>IF(SUMPRODUCT((A$14:A568=A568)*(B$14:B568=B568)*(D$14:D568=D568))&gt;1,0,1)</f>
        <v>1</v>
      </c>
      <c r="AN568" s="178"/>
      <c r="AO568" s="178"/>
      <c r="AP568" s="178"/>
      <c r="AQ568" s="178"/>
      <c r="AR568" s="178"/>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c r="CV568" s="178"/>
      <c r="CW568" s="178"/>
      <c r="CX568" s="178"/>
      <c r="CY568" s="178"/>
      <c r="CZ568" s="178"/>
      <c r="DA568" s="178"/>
      <c r="DB568" s="178"/>
      <c r="DC568" s="178"/>
      <c r="DD568" s="178"/>
      <c r="DE568" s="178"/>
      <c r="DF568" s="178"/>
      <c r="DG568" s="178"/>
      <c r="DH568" s="178"/>
      <c r="DI568" s="178"/>
      <c r="DJ568" s="178"/>
      <c r="DK568" s="178"/>
      <c r="DL568" s="178"/>
      <c r="DM568" s="178"/>
      <c r="DN568" s="178"/>
      <c r="DO568" s="178"/>
      <c r="DP568" s="178"/>
      <c r="DQ568" s="178"/>
      <c r="DR568" s="178"/>
      <c r="DS568" s="178"/>
      <c r="DT568" s="178"/>
      <c r="DU568" s="178"/>
      <c r="DV568" s="178"/>
      <c r="DW568" s="178"/>
      <c r="DX568" s="178"/>
      <c r="DY568" s="178"/>
      <c r="DZ568" s="178"/>
      <c r="EA568" s="178"/>
      <c r="EB568" s="178"/>
      <c r="EC568" s="178"/>
      <c r="ED568" s="178"/>
      <c r="EE568" s="178"/>
      <c r="EF568" s="178"/>
      <c r="EG568" s="178"/>
      <c r="EH568" s="178"/>
      <c r="EI568" s="178"/>
      <c r="EJ568" s="178"/>
      <c r="EK568" s="178"/>
      <c r="EL568" s="178"/>
      <c r="EM568" s="178"/>
      <c r="EN568" s="178"/>
      <c r="EO568" s="178"/>
      <c r="EP568" s="178"/>
      <c r="EQ568" s="178"/>
      <c r="ER568" s="178"/>
      <c r="ES568" s="178"/>
      <c r="ET568" s="178"/>
      <c r="EU568" s="178"/>
      <c r="EV568" s="178"/>
      <c r="EW568" s="178"/>
      <c r="EX568" s="178"/>
      <c r="EY568" s="178"/>
      <c r="EZ568" s="178"/>
      <c r="FA568" s="178"/>
      <c r="FB568" s="178"/>
      <c r="FC568" s="178"/>
      <c r="FD568" s="178"/>
      <c r="FE568" s="178"/>
      <c r="FF568" s="178"/>
      <c r="FG568" s="178"/>
      <c r="FH568" s="178"/>
      <c r="FI568" s="178"/>
      <c r="FJ568" s="178"/>
      <c r="FK568" s="178"/>
      <c r="FL568" s="178"/>
      <c r="FM568" s="178"/>
      <c r="FN568" s="178"/>
      <c r="FO568" s="178"/>
      <c r="FP568" s="178"/>
      <c r="FQ568" s="178"/>
      <c r="FR568" s="178"/>
      <c r="FS568" s="178"/>
      <c r="FT568" s="178"/>
      <c r="FU568" s="178"/>
      <c r="FV568" s="178"/>
    </row>
    <row r="569" spans="1:178" ht="45" customHeight="1" x14ac:dyDescent="0.25">
      <c r="A569" s="146" t="s">
        <v>1271</v>
      </c>
      <c r="B569" s="145">
        <v>2020</v>
      </c>
      <c r="C569" s="144" t="s">
        <v>345</v>
      </c>
      <c r="D569" s="148" t="s">
        <v>1778</v>
      </c>
      <c r="E569" s="147" t="s">
        <v>135</v>
      </c>
      <c r="F569" s="148" t="s">
        <v>136</v>
      </c>
      <c r="G569" s="149" t="s">
        <v>145</v>
      </c>
      <c r="H569" s="150" t="s">
        <v>1360</v>
      </c>
      <c r="I569" s="151" t="s">
        <v>132</v>
      </c>
      <c r="J569" s="152" t="s">
        <v>352</v>
      </c>
      <c r="K569" s="153">
        <v>11</v>
      </c>
      <c r="L569" s="154" t="str">
        <f>IF(ISERROR(VLOOKUP(K569,Eje_Pilar_Prop!$C$2:$E$104,2,FALSE))," ",VLOOKUP(K569,Eje_Pilar_Prop!$C$2:$E$104,2,FALSE))</f>
        <v>Mejores oportunidades para el desarrollo a través de la cultura, la recreación y el deporte</v>
      </c>
      <c r="M569" s="154" t="str">
        <f>IF(ISERROR(VLOOKUP(K569,Eje_Pilar_Prop!$C$2:$E$104,3,FALSE))," ",VLOOKUP(K569,Eje_Pilar_Prop!$C$2:$E$104,3,FALSE))</f>
        <v>Pilar 1 Igualdad de Calidad de Vida</v>
      </c>
      <c r="N569" s="155" t="s">
        <v>900</v>
      </c>
      <c r="O569" s="164">
        <v>900360948</v>
      </c>
      <c r="P569" s="150" t="s">
        <v>1436</v>
      </c>
      <c r="Q569" s="157">
        <v>236335764</v>
      </c>
      <c r="R569" s="158"/>
      <c r="S569" s="159"/>
      <c r="T569" s="160"/>
      <c r="U569" s="157"/>
      <c r="V569" s="161">
        <f t="shared" si="18"/>
        <v>236335764</v>
      </c>
      <c r="W569" s="162">
        <v>0</v>
      </c>
      <c r="X569" s="163">
        <v>44193</v>
      </c>
      <c r="Y569" s="163"/>
      <c r="Z569" s="163"/>
      <c r="AA569" s="145">
        <v>120</v>
      </c>
      <c r="AB569" s="145"/>
      <c r="AC569" s="145"/>
      <c r="AD569" s="164"/>
      <c r="AE569" s="165"/>
      <c r="AF569" s="163"/>
      <c r="AG569" s="157"/>
      <c r="AH569" s="146" t="s">
        <v>1471</v>
      </c>
      <c r="AI569" s="146"/>
      <c r="AJ569" s="146"/>
      <c r="AK569" s="146"/>
      <c r="AL569" s="166">
        <f t="shared" si="17"/>
        <v>0</v>
      </c>
      <c r="AM569" s="177">
        <f>IF(SUMPRODUCT((A$14:A569=A569)*(B$14:B569=B569)*(D$14:D569=D569))&gt;1,0,1)</f>
        <v>1</v>
      </c>
      <c r="AN569" s="178"/>
      <c r="AO569" s="178"/>
      <c r="AP569" s="178"/>
      <c r="AQ569" s="178"/>
      <c r="AR569" s="178"/>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c r="CV569" s="178"/>
      <c r="CW569" s="178"/>
      <c r="CX569" s="178"/>
      <c r="CY569" s="178"/>
      <c r="CZ569" s="178"/>
      <c r="DA569" s="178"/>
      <c r="DB569" s="178"/>
      <c r="DC569" s="178"/>
      <c r="DD569" s="178"/>
      <c r="DE569" s="178"/>
      <c r="DF569" s="178"/>
      <c r="DG569" s="178"/>
      <c r="DH569" s="178"/>
      <c r="DI569" s="178"/>
      <c r="DJ569" s="178"/>
      <c r="DK569" s="178"/>
      <c r="DL569" s="178"/>
      <c r="DM569" s="178"/>
      <c r="DN569" s="178"/>
      <c r="DO569" s="178"/>
      <c r="DP569" s="178"/>
      <c r="DQ569" s="178"/>
      <c r="DR569" s="178"/>
      <c r="DS569" s="178"/>
      <c r="DT569" s="178"/>
      <c r="DU569" s="178"/>
      <c r="DV569" s="178"/>
      <c r="DW569" s="178"/>
      <c r="DX569" s="178"/>
      <c r="DY569" s="178"/>
      <c r="DZ569" s="178"/>
      <c r="EA569" s="178"/>
      <c r="EB569" s="178"/>
      <c r="EC569" s="178"/>
      <c r="ED569" s="178"/>
      <c r="EE569" s="178"/>
      <c r="EF569" s="178"/>
      <c r="EG569" s="178"/>
      <c r="EH569" s="178"/>
      <c r="EI569" s="178"/>
      <c r="EJ569" s="178"/>
      <c r="EK569" s="178"/>
      <c r="EL569" s="178"/>
      <c r="EM569" s="178"/>
      <c r="EN569" s="178"/>
      <c r="EO569" s="178"/>
      <c r="EP569" s="178"/>
      <c r="EQ569" s="178"/>
      <c r="ER569" s="178"/>
      <c r="ES569" s="178"/>
      <c r="ET569" s="178"/>
      <c r="EU569" s="178"/>
      <c r="EV569" s="178"/>
      <c r="EW569" s="178"/>
      <c r="EX569" s="178"/>
      <c r="EY569" s="178"/>
      <c r="EZ569" s="178"/>
      <c r="FA569" s="178"/>
      <c r="FB569" s="178"/>
      <c r="FC569" s="178"/>
      <c r="FD569" s="178"/>
      <c r="FE569" s="178"/>
      <c r="FF569" s="178"/>
      <c r="FG569" s="178"/>
      <c r="FH569" s="178"/>
      <c r="FI569" s="178"/>
      <c r="FJ569" s="178"/>
      <c r="FK569" s="178"/>
      <c r="FL569" s="178"/>
      <c r="FM569" s="178"/>
      <c r="FN569" s="178"/>
      <c r="FO569" s="178"/>
      <c r="FP569" s="178"/>
      <c r="FQ569" s="178"/>
      <c r="FR569" s="178"/>
      <c r="FS569" s="178"/>
      <c r="FT569" s="178"/>
      <c r="FU569" s="178"/>
      <c r="FV569" s="178"/>
    </row>
    <row r="570" spans="1:178" ht="45" customHeight="1" x14ac:dyDescent="0.25">
      <c r="A570" s="146" t="s">
        <v>1272</v>
      </c>
      <c r="B570" s="145">
        <v>2020</v>
      </c>
      <c r="C570" s="144" t="s">
        <v>345</v>
      </c>
      <c r="D570" s="148" t="s">
        <v>1779</v>
      </c>
      <c r="E570" s="147" t="s">
        <v>60</v>
      </c>
      <c r="F570" s="148" t="s">
        <v>130</v>
      </c>
      <c r="G570" s="149" t="s">
        <v>162</v>
      </c>
      <c r="H570" s="150" t="s">
        <v>1361</v>
      </c>
      <c r="I570" s="151" t="s">
        <v>132</v>
      </c>
      <c r="J570" s="152" t="s">
        <v>352</v>
      </c>
      <c r="K570" s="153">
        <v>19</v>
      </c>
      <c r="L570" s="154" t="str">
        <f>IF(ISERROR(VLOOKUP(K570,Eje_Pilar_Prop!$C$2:$E$104,2,FALSE))," ",VLOOKUP(K570,Eje_Pilar_Prop!$C$2:$E$104,2,FALSE))</f>
        <v>Seguridad y convivencia para todos</v>
      </c>
      <c r="M570" s="154" t="s">
        <v>184</v>
      </c>
      <c r="N570" s="155" t="s">
        <v>1458</v>
      </c>
      <c r="O570" s="164">
        <v>901245434</v>
      </c>
      <c r="P570" s="150" t="s">
        <v>1437</v>
      </c>
      <c r="Q570" s="157">
        <v>151898146</v>
      </c>
      <c r="R570" s="158"/>
      <c r="S570" s="159"/>
      <c r="T570" s="160"/>
      <c r="U570" s="157"/>
      <c r="V570" s="161">
        <f t="shared" si="18"/>
        <v>151898146</v>
      </c>
      <c r="W570" s="162">
        <v>0</v>
      </c>
      <c r="X570" s="163">
        <v>44187</v>
      </c>
      <c r="Y570" s="163"/>
      <c r="Z570" s="163"/>
      <c r="AA570" s="145">
        <v>120</v>
      </c>
      <c r="AB570" s="145"/>
      <c r="AC570" s="145"/>
      <c r="AD570" s="164"/>
      <c r="AE570" s="165"/>
      <c r="AF570" s="163"/>
      <c r="AG570" s="157"/>
      <c r="AH570" s="146" t="s">
        <v>1471</v>
      </c>
      <c r="AI570" s="146"/>
      <c r="AJ570" s="146"/>
      <c r="AK570" s="146"/>
      <c r="AL570" s="166">
        <f t="shared" si="17"/>
        <v>0</v>
      </c>
      <c r="AM570" s="177">
        <f>IF(SUMPRODUCT((A$14:A570=A570)*(B$14:B570=B570)*(D$14:D570=D570))&gt;1,0,1)</f>
        <v>1</v>
      </c>
      <c r="AN570" s="178"/>
      <c r="AO570" s="178"/>
      <c r="AP570" s="178"/>
      <c r="AQ570" s="178"/>
      <c r="AR570" s="178"/>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c r="CV570" s="178"/>
      <c r="CW570" s="178"/>
      <c r="CX570" s="178"/>
      <c r="CY570" s="178"/>
      <c r="CZ570" s="178"/>
      <c r="DA570" s="178"/>
      <c r="DB570" s="178"/>
      <c r="DC570" s="178"/>
      <c r="DD570" s="178"/>
      <c r="DE570" s="178"/>
      <c r="DF570" s="178"/>
      <c r="DG570" s="178"/>
      <c r="DH570" s="178"/>
      <c r="DI570" s="178"/>
      <c r="DJ570" s="178"/>
      <c r="DK570" s="178"/>
      <c r="DL570" s="178"/>
      <c r="DM570" s="178"/>
      <c r="DN570" s="178"/>
      <c r="DO570" s="178"/>
      <c r="DP570" s="178"/>
      <c r="DQ570" s="178"/>
      <c r="DR570" s="178"/>
      <c r="DS570" s="178"/>
      <c r="DT570" s="178"/>
      <c r="DU570" s="178"/>
      <c r="DV570" s="178"/>
      <c r="DW570" s="178"/>
      <c r="DX570" s="178"/>
      <c r="DY570" s="178"/>
      <c r="DZ570" s="178"/>
      <c r="EA570" s="178"/>
      <c r="EB570" s="178"/>
      <c r="EC570" s="178"/>
      <c r="ED570" s="178"/>
      <c r="EE570" s="178"/>
      <c r="EF570" s="178"/>
      <c r="EG570" s="178"/>
      <c r="EH570" s="178"/>
      <c r="EI570" s="178"/>
      <c r="EJ570" s="178"/>
      <c r="EK570" s="178"/>
      <c r="EL570" s="178"/>
      <c r="EM570" s="178"/>
      <c r="EN570" s="178"/>
      <c r="EO570" s="178"/>
      <c r="EP570" s="178"/>
      <c r="EQ570" s="178"/>
      <c r="ER570" s="178"/>
      <c r="ES570" s="178"/>
      <c r="ET570" s="178"/>
      <c r="EU570" s="178"/>
      <c r="EV570" s="178"/>
      <c r="EW570" s="178"/>
      <c r="EX570" s="178"/>
      <c r="EY570" s="178"/>
      <c r="EZ570" s="178"/>
      <c r="FA570" s="178"/>
      <c r="FB570" s="178"/>
      <c r="FC570" s="178"/>
      <c r="FD570" s="178"/>
      <c r="FE570" s="178"/>
      <c r="FF570" s="178"/>
      <c r="FG570" s="178"/>
      <c r="FH570" s="178"/>
      <c r="FI570" s="178"/>
      <c r="FJ570" s="178"/>
      <c r="FK570" s="178"/>
      <c r="FL570" s="178"/>
      <c r="FM570" s="178"/>
      <c r="FN570" s="178"/>
      <c r="FO570" s="178"/>
      <c r="FP570" s="178"/>
      <c r="FQ570" s="178"/>
      <c r="FR570" s="178"/>
      <c r="FS570" s="178"/>
      <c r="FT570" s="178"/>
      <c r="FU570" s="178"/>
      <c r="FV570" s="178"/>
    </row>
    <row r="571" spans="1:178" ht="45" customHeight="1" x14ac:dyDescent="0.25">
      <c r="A571" s="146" t="s">
        <v>1273</v>
      </c>
      <c r="B571" s="145">
        <v>2020</v>
      </c>
      <c r="C571" s="144" t="s">
        <v>345</v>
      </c>
      <c r="D571" s="148" t="s">
        <v>1780</v>
      </c>
      <c r="E571" s="147" t="s">
        <v>78</v>
      </c>
      <c r="F571" s="148" t="s">
        <v>136</v>
      </c>
      <c r="G571" s="149" t="s">
        <v>141</v>
      </c>
      <c r="H571" s="150" t="s">
        <v>1362</v>
      </c>
      <c r="I571" s="151" t="s">
        <v>132</v>
      </c>
      <c r="J571" s="152" t="s">
        <v>352</v>
      </c>
      <c r="K571" s="153">
        <v>2</v>
      </c>
      <c r="L571" s="154" t="str">
        <f>IF(ISERROR(VLOOKUP(K571,Eje_Pilar_Prop!$C$2:$E$104,2,FALSE))," ",VLOOKUP(K571,Eje_Pilar_Prop!$C$2:$E$104,2,FALSE))</f>
        <v>Desarrollo integral desde la gestación hasta la adolescencia</v>
      </c>
      <c r="M571" s="154" t="str">
        <f>IF(ISERROR(VLOOKUP(K571,Eje_Pilar_Prop!$C$2:$E$104,3,FALSE))," ",VLOOKUP(K571,Eje_Pilar_Prop!$C$2:$E$104,3,FALSE))</f>
        <v>Pilar 1 Igualdad de Calidad de Vida</v>
      </c>
      <c r="N571" s="155" t="s">
        <v>889</v>
      </c>
      <c r="O571" s="164">
        <v>901151389</v>
      </c>
      <c r="P571" s="150" t="s">
        <v>1438</v>
      </c>
      <c r="Q571" s="157">
        <v>109281600</v>
      </c>
      <c r="R571" s="158"/>
      <c r="S571" s="159"/>
      <c r="T571" s="160"/>
      <c r="U571" s="157"/>
      <c r="V571" s="161">
        <f t="shared" si="18"/>
        <v>109281600</v>
      </c>
      <c r="W571" s="162">
        <v>0</v>
      </c>
      <c r="X571" s="163">
        <v>44194</v>
      </c>
      <c r="Y571" s="163"/>
      <c r="Z571" s="163"/>
      <c r="AA571" s="145">
        <v>90</v>
      </c>
      <c r="AB571" s="145"/>
      <c r="AC571" s="145"/>
      <c r="AD571" s="164"/>
      <c r="AE571" s="165"/>
      <c r="AF571" s="163"/>
      <c r="AG571" s="157"/>
      <c r="AH571" s="146" t="s">
        <v>1471</v>
      </c>
      <c r="AI571" s="146"/>
      <c r="AJ571" s="146"/>
      <c r="AK571" s="146"/>
      <c r="AL571" s="166">
        <f t="shared" si="17"/>
        <v>0</v>
      </c>
      <c r="AM571" s="177">
        <f>IF(SUMPRODUCT((A$14:A571=A571)*(B$14:B571=B571)*(D$14:D571=D571))&gt;1,0,1)</f>
        <v>1</v>
      </c>
      <c r="AN571" s="178"/>
      <c r="AO571" s="178"/>
      <c r="AP571" s="178"/>
      <c r="AQ571" s="178"/>
      <c r="AR571" s="178"/>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c r="CV571" s="178"/>
      <c r="CW571" s="178"/>
      <c r="CX571" s="178"/>
      <c r="CY571" s="178"/>
      <c r="CZ571" s="178"/>
      <c r="DA571" s="178"/>
      <c r="DB571" s="178"/>
      <c r="DC571" s="178"/>
      <c r="DD571" s="178"/>
      <c r="DE571" s="178"/>
      <c r="DF571" s="178"/>
      <c r="DG571" s="178"/>
      <c r="DH571" s="178"/>
      <c r="DI571" s="178"/>
      <c r="DJ571" s="178"/>
      <c r="DK571" s="178"/>
      <c r="DL571" s="178"/>
      <c r="DM571" s="178"/>
      <c r="DN571" s="178"/>
      <c r="DO571" s="178"/>
      <c r="DP571" s="178"/>
      <c r="DQ571" s="178"/>
      <c r="DR571" s="178"/>
      <c r="DS571" s="178"/>
      <c r="DT571" s="178"/>
      <c r="DU571" s="178"/>
      <c r="DV571" s="178"/>
      <c r="DW571" s="178"/>
      <c r="DX571" s="178"/>
      <c r="DY571" s="178"/>
      <c r="DZ571" s="178"/>
      <c r="EA571" s="178"/>
      <c r="EB571" s="178"/>
      <c r="EC571" s="178"/>
      <c r="ED571" s="178"/>
      <c r="EE571" s="178"/>
      <c r="EF571" s="178"/>
      <c r="EG571" s="178"/>
      <c r="EH571" s="178"/>
      <c r="EI571" s="178"/>
      <c r="EJ571" s="178"/>
      <c r="EK571" s="178"/>
      <c r="EL571" s="178"/>
      <c r="EM571" s="178"/>
      <c r="EN571" s="178"/>
      <c r="EO571" s="178"/>
      <c r="EP571" s="178"/>
      <c r="EQ571" s="178"/>
      <c r="ER571" s="178"/>
      <c r="ES571" s="178"/>
      <c r="ET571" s="178"/>
      <c r="EU571" s="178"/>
      <c r="EV571" s="178"/>
      <c r="EW571" s="178"/>
      <c r="EX571" s="178"/>
      <c r="EY571" s="178"/>
      <c r="EZ571" s="178"/>
      <c r="FA571" s="178"/>
      <c r="FB571" s="178"/>
      <c r="FC571" s="178"/>
      <c r="FD571" s="178"/>
      <c r="FE571" s="178"/>
      <c r="FF571" s="178"/>
      <c r="FG571" s="178"/>
      <c r="FH571" s="178"/>
      <c r="FI571" s="178"/>
      <c r="FJ571" s="178"/>
      <c r="FK571" s="178"/>
      <c r="FL571" s="178"/>
      <c r="FM571" s="178"/>
      <c r="FN571" s="178"/>
      <c r="FO571" s="178"/>
      <c r="FP571" s="178"/>
      <c r="FQ571" s="178"/>
      <c r="FR571" s="178"/>
      <c r="FS571" s="178"/>
      <c r="FT571" s="178"/>
      <c r="FU571" s="178"/>
      <c r="FV571" s="178"/>
    </row>
    <row r="572" spans="1:178" ht="45" customHeight="1" x14ac:dyDescent="0.25">
      <c r="A572" s="146" t="s">
        <v>1274</v>
      </c>
      <c r="B572" s="145">
        <v>2020</v>
      </c>
      <c r="C572" s="144" t="s">
        <v>345</v>
      </c>
      <c r="D572" s="148" t="s">
        <v>1781</v>
      </c>
      <c r="E572" s="147" t="s">
        <v>78</v>
      </c>
      <c r="F572" s="148" t="s">
        <v>136</v>
      </c>
      <c r="G572" s="149" t="s">
        <v>141</v>
      </c>
      <c r="H572" s="150" t="s">
        <v>1363</v>
      </c>
      <c r="I572" s="151" t="s">
        <v>132</v>
      </c>
      <c r="J572" s="152" t="s">
        <v>352</v>
      </c>
      <c r="K572" s="153">
        <v>18</v>
      </c>
      <c r="L572" s="154" t="str">
        <f>IF(ISERROR(VLOOKUP(K572,Eje_Pilar_Prop!$C$2:$E$104,2,FALSE))," ",VLOOKUP(K572,Eje_Pilar_Prop!$C$2:$E$104,2,FALSE))</f>
        <v>Mejor movilidad para todos</v>
      </c>
      <c r="M572" s="154" t="str">
        <f>IF(ISERROR(VLOOKUP(K572,Eje_Pilar_Prop!$C$2:$E$104,3,FALSE))," ",VLOOKUP(K572,Eje_Pilar_Prop!$C$2:$E$104,3,FALSE))</f>
        <v>Pilar 2 Democracía Urbana</v>
      </c>
      <c r="N572" s="155" t="s">
        <v>885</v>
      </c>
      <c r="O572" s="164">
        <v>901208854</v>
      </c>
      <c r="P572" s="150" t="s">
        <v>1439</v>
      </c>
      <c r="Q572" s="157">
        <v>200000000</v>
      </c>
      <c r="R572" s="158"/>
      <c r="S572" s="159"/>
      <c r="T572" s="160"/>
      <c r="U572" s="157"/>
      <c r="V572" s="161">
        <f t="shared" si="18"/>
        <v>200000000</v>
      </c>
      <c r="W572" s="162">
        <v>0</v>
      </c>
      <c r="X572" s="163">
        <v>44195</v>
      </c>
      <c r="Y572" s="163"/>
      <c r="Z572" s="163"/>
      <c r="AA572" s="145">
        <v>180</v>
      </c>
      <c r="AB572" s="145"/>
      <c r="AC572" s="145"/>
      <c r="AD572" s="164"/>
      <c r="AE572" s="165"/>
      <c r="AF572" s="163"/>
      <c r="AG572" s="157"/>
      <c r="AH572" s="146" t="s">
        <v>1471</v>
      </c>
      <c r="AI572" s="146"/>
      <c r="AJ572" s="146"/>
      <c r="AK572" s="146"/>
      <c r="AL572" s="166">
        <f t="shared" si="17"/>
        <v>0</v>
      </c>
      <c r="AM572" s="177">
        <f>IF(SUMPRODUCT((A$14:A572=A572)*(B$14:B572=B572)*(D$14:D572=D572))&gt;1,0,1)</f>
        <v>1</v>
      </c>
      <c r="AN572" s="178"/>
      <c r="AO572" s="178"/>
      <c r="AP572" s="178"/>
      <c r="AQ572" s="178"/>
      <c r="AR572" s="178"/>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c r="CV572" s="178"/>
      <c r="CW572" s="178"/>
      <c r="CX572" s="178"/>
      <c r="CY572" s="178"/>
      <c r="CZ572" s="178"/>
      <c r="DA572" s="178"/>
      <c r="DB572" s="178"/>
      <c r="DC572" s="178"/>
      <c r="DD572" s="178"/>
      <c r="DE572" s="178"/>
      <c r="DF572" s="178"/>
      <c r="DG572" s="178"/>
      <c r="DH572" s="178"/>
      <c r="DI572" s="178"/>
      <c r="DJ572" s="178"/>
      <c r="DK572" s="178"/>
      <c r="DL572" s="178"/>
      <c r="DM572" s="178"/>
      <c r="DN572" s="178"/>
      <c r="DO572" s="178"/>
      <c r="DP572" s="178"/>
      <c r="DQ572" s="178"/>
      <c r="DR572" s="178"/>
      <c r="DS572" s="178"/>
      <c r="DT572" s="178"/>
      <c r="DU572" s="178"/>
      <c r="DV572" s="178"/>
      <c r="DW572" s="178"/>
      <c r="DX572" s="178"/>
      <c r="DY572" s="178"/>
      <c r="DZ572" s="178"/>
      <c r="EA572" s="178"/>
      <c r="EB572" s="178"/>
      <c r="EC572" s="178"/>
      <c r="ED572" s="178"/>
      <c r="EE572" s="178"/>
      <c r="EF572" s="178"/>
      <c r="EG572" s="178"/>
      <c r="EH572" s="178"/>
      <c r="EI572" s="178"/>
      <c r="EJ572" s="178"/>
      <c r="EK572" s="178"/>
      <c r="EL572" s="178"/>
      <c r="EM572" s="178"/>
      <c r="EN572" s="178"/>
      <c r="EO572" s="178"/>
      <c r="EP572" s="178"/>
      <c r="EQ572" s="178"/>
      <c r="ER572" s="178"/>
      <c r="ES572" s="178"/>
      <c r="ET572" s="178"/>
      <c r="EU572" s="178"/>
      <c r="EV572" s="178"/>
      <c r="EW572" s="178"/>
      <c r="EX572" s="178"/>
      <c r="EY572" s="178"/>
      <c r="EZ572" s="178"/>
      <c r="FA572" s="178"/>
      <c r="FB572" s="178"/>
      <c r="FC572" s="178"/>
      <c r="FD572" s="178"/>
      <c r="FE572" s="178"/>
      <c r="FF572" s="178"/>
      <c r="FG572" s="178"/>
      <c r="FH572" s="178"/>
      <c r="FI572" s="178"/>
      <c r="FJ572" s="178"/>
      <c r="FK572" s="178"/>
      <c r="FL572" s="178"/>
      <c r="FM572" s="178"/>
      <c r="FN572" s="178"/>
      <c r="FO572" s="178"/>
      <c r="FP572" s="178"/>
      <c r="FQ572" s="178"/>
      <c r="FR572" s="178"/>
      <c r="FS572" s="178"/>
      <c r="FT572" s="178"/>
      <c r="FU572" s="178"/>
      <c r="FV572" s="178"/>
    </row>
    <row r="573" spans="1:178" ht="45" customHeight="1" x14ac:dyDescent="0.25">
      <c r="A573" s="146" t="s">
        <v>1275</v>
      </c>
      <c r="B573" s="145">
        <v>2020</v>
      </c>
      <c r="C573" s="144" t="s">
        <v>345</v>
      </c>
      <c r="D573" s="148" t="s">
        <v>1782</v>
      </c>
      <c r="E573" s="147" t="s">
        <v>78</v>
      </c>
      <c r="F573" s="148" t="s">
        <v>136</v>
      </c>
      <c r="G573" s="149" t="s">
        <v>141</v>
      </c>
      <c r="H573" s="150" t="s">
        <v>1364</v>
      </c>
      <c r="I573" s="151" t="s">
        <v>132</v>
      </c>
      <c r="J573" s="152" t="s">
        <v>352</v>
      </c>
      <c r="K573" s="153">
        <v>45</v>
      </c>
      <c r="L573" s="154" t="str">
        <f>IF(ISERROR(VLOOKUP(K573,Eje_Pilar_Prop!$C$2:$E$104,2,FALSE))," ",VLOOKUP(K573,Eje_Pilar_Prop!$C$2:$E$104,2,FALSE))</f>
        <v>Gobernanza e influencia local, regional e internacional</v>
      </c>
      <c r="M573" s="154" t="str">
        <f>IF(ISERROR(VLOOKUP(K573,Eje_Pilar_Prop!$C$2:$E$104,3,FALSE))," ",VLOOKUP(K573,Eje_Pilar_Prop!$C$2:$E$104,3,FALSE))</f>
        <v>Eje Transversal 4 Gobierno Legitimo, Fortalecimiento Local y Eficiencia</v>
      </c>
      <c r="N573" s="155" t="s">
        <v>874</v>
      </c>
      <c r="O573" s="164">
        <v>800096177</v>
      </c>
      <c r="P573" s="150" t="s">
        <v>1440</v>
      </c>
      <c r="Q573" s="157">
        <v>154555319</v>
      </c>
      <c r="R573" s="158"/>
      <c r="S573" s="159"/>
      <c r="T573" s="160"/>
      <c r="U573" s="157"/>
      <c r="V573" s="161">
        <f t="shared" si="18"/>
        <v>154555319</v>
      </c>
      <c r="W573" s="162">
        <v>0</v>
      </c>
      <c r="X573" s="163">
        <v>44194</v>
      </c>
      <c r="Y573" s="163"/>
      <c r="Z573" s="163"/>
      <c r="AA573" s="145">
        <v>60</v>
      </c>
      <c r="AB573" s="145"/>
      <c r="AC573" s="145"/>
      <c r="AD573" s="164"/>
      <c r="AE573" s="165"/>
      <c r="AF573" s="163"/>
      <c r="AG573" s="157"/>
      <c r="AH573" s="146" t="s">
        <v>1471</v>
      </c>
      <c r="AI573" s="146"/>
      <c r="AJ573" s="146"/>
      <c r="AK573" s="146"/>
      <c r="AL573" s="166">
        <f t="shared" si="17"/>
        <v>0</v>
      </c>
      <c r="AM573" s="177">
        <f>IF(SUMPRODUCT((A$14:A573=A573)*(B$14:B573=B573)*(D$14:D573=D573))&gt;1,0,1)</f>
        <v>1</v>
      </c>
      <c r="AN573" s="178"/>
      <c r="AO573" s="178"/>
      <c r="AP573" s="178"/>
      <c r="AQ573" s="178"/>
      <c r="AR573" s="178"/>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c r="CV573" s="178"/>
      <c r="CW573" s="178"/>
      <c r="CX573" s="178"/>
      <c r="CY573" s="178"/>
      <c r="CZ573" s="178"/>
      <c r="DA573" s="178"/>
      <c r="DB573" s="178"/>
      <c r="DC573" s="178"/>
      <c r="DD573" s="178"/>
      <c r="DE573" s="178"/>
      <c r="DF573" s="178"/>
      <c r="DG573" s="178"/>
      <c r="DH573" s="178"/>
      <c r="DI573" s="178"/>
      <c r="DJ573" s="178"/>
      <c r="DK573" s="178"/>
      <c r="DL573" s="178"/>
      <c r="DM573" s="178"/>
      <c r="DN573" s="178"/>
      <c r="DO573" s="178"/>
      <c r="DP573" s="178"/>
      <c r="DQ573" s="178"/>
      <c r="DR573" s="178"/>
      <c r="DS573" s="178"/>
      <c r="DT573" s="178"/>
      <c r="DU573" s="178"/>
      <c r="DV573" s="178"/>
      <c r="DW573" s="178"/>
      <c r="DX573" s="178"/>
      <c r="DY573" s="178"/>
      <c r="DZ573" s="178"/>
      <c r="EA573" s="178"/>
      <c r="EB573" s="178"/>
      <c r="EC573" s="178"/>
      <c r="ED573" s="178"/>
      <c r="EE573" s="178"/>
      <c r="EF573" s="178"/>
      <c r="EG573" s="178"/>
      <c r="EH573" s="178"/>
      <c r="EI573" s="178"/>
      <c r="EJ573" s="178"/>
      <c r="EK573" s="178"/>
      <c r="EL573" s="178"/>
      <c r="EM573" s="178"/>
      <c r="EN573" s="178"/>
      <c r="EO573" s="178"/>
      <c r="EP573" s="178"/>
      <c r="EQ573" s="178"/>
      <c r="ER573" s="178"/>
      <c r="ES573" s="178"/>
      <c r="ET573" s="178"/>
      <c r="EU573" s="178"/>
      <c r="EV573" s="178"/>
      <c r="EW573" s="178"/>
      <c r="EX573" s="178"/>
      <c r="EY573" s="178"/>
      <c r="EZ573" s="178"/>
      <c r="FA573" s="178"/>
      <c r="FB573" s="178"/>
      <c r="FC573" s="178"/>
      <c r="FD573" s="178"/>
      <c r="FE573" s="178"/>
      <c r="FF573" s="178"/>
      <c r="FG573" s="178"/>
      <c r="FH573" s="178"/>
      <c r="FI573" s="178"/>
      <c r="FJ573" s="178"/>
      <c r="FK573" s="178"/>
      <c r="FL573" s="178"/>
      <c r="FM573" s="178"/>
      <c r="FN573" s="178"/>
      <c r="FO573" s="178"/>
      <c r="FP573" s="178"/>
      <c r="FQ573" s="178"/>
      <c r="FR573" s="178"/>
      <c r="FS573" s="178"/>
      <c r="FT573" s="178"/>
      <c r="FU573" s="178"/>
      <c r="FV573" s="178"/>
    </row>
    <row r="574" spans="1:178" ht="45" customHeight="1" x14ac:dyDescent="0.25">
      <c r="A574" s="146" t="s">
        <v>1276</v>
      </c>
      <c r="B574" s="145">
        <v>2020</v>
      </c>
      <c r="C574" s="144" t="s">
        <v>345</v>
      </c>
      <c r="D574" s="148" t="s">
        <v>1783</v>
      </c>
      <c r="E574" s="147" t="s">
        <v>129</v>
      </c>
      <c r="F574" s="148" t="s">
        <v>136</v>
      </c>
      <c r="G574" s="149" t="s">
        <v>145</v>
      </c>
      <c r="H574" s="150" t="s">
        <v>1365</v>
      </c>
      <c r="I574" s="151" t="s">
        <v>132</v>
      </c>
      <c r="J574" s="152" t="s">
        <v>352</v>
      </c>
      <c r="K574" s="153">
        <v>18</v>
      </c>
      <c r="L574" s="154" t="str">
        <f>IF(ISERROR(VLOOKUP(K574,Eje_Pilar_Prop!$C$2:$E$104,2,FALSE))," ",VLOOKUP(K574,Eje_Pilar_Prop!$C$2:$E$104,2,FALSE))</f>
        <v>Mejor movilidad para todos</v>
      </c>
      <c r="M574" s="154" t="str">
        <f>IF(ISERROR(VLOOKUP(K574,Eje_Pilar_Prop!$C$2:$E$104,3,FALSE))," ",VLOOKUP(K574,Eje_Pilar_Prop!$C$2:$E$104,3,FALSE))</f>
        <v>Pilar 2 Democracía Urbana</v>
      </c>
      <c r="N574" s="155" t="s">
        <v>885</v>
      </c>
      <c r="O574" s="164">
        <v>900556186</v>
      </c>
      <c r="P574" s="150" t="s">
        <v>1441</v>
      </c>
      <c r="Q574" s="157">
        <v>245784823</v>
      </c>
      <c r="R574" s="158"/>
      <c r="S574" s="159"/>
      <c r="T574" s="160"/>
      <c r="U574" s="157"/>
      <c r="V574" s="161">
        <f t="shared" si="18"/>
        <v>245784823</v>
      </c>
      <c r="W574" s="162">
        <v>0</v>
      </c>
      <c r="X574" s="163">
        <v>44195</v>
      </c>
      <c r="Y574" s="163"/>
      <c r="Z574" s="163"/>
      <c r="AA574" s="145">
        <v>60</v>
      </c>
      <c r="AB574" s="145"/>
      <c r="AC574" s="145"/>
      <c r="AD574" s="164"/>
      <c r="AE574" s="165"/>
      <c r="AF574" s="163"/>
      <c r="AG574" s="157"/>
      <c r="AH574" s="146" t="s">
        <v>1471</v>
      </c>
      <c r="AI574" s="146"/>
      <c r="AJ574" s="146"/>
      <c r="AK574" s="146"/>
      <c r="AL574" s="166">
        <f t="shared" si="17"/>
        <v>0</v>
      </c>
      <c r="AM574" s="177">
        <f>IF(SUMPRODUCT((A$14:A574=A574)*(B$14:B574=B574)*(D$14:D574=D574))&gt;1,0,1)</f>
        <v>1</v>
      </c>
      <c r="AN574" s="178"/>
      <c r="AO574" s="178"/>
      <c r="AP574" s="178"/>
      <c r="AQ574" s="178"/>
      <c r="AR574" s="178"/>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c r="CV574" s="178"/>
      <c r="CW574" s="178"/>
      <c r="CX574" s="178"/>
      <c r="CY574" s="178"/>
      <c r="CZ574" s="178"/>
      <c r="DA574" s="178"/>
      <c r="DB574" s="178"/>
      <c r="DC574" s="178"/>
      <c r="DD574" s="178"/>
      <c r="DE574" s="178"/>
      <c r="DF574" s="178"/>
      <c r="DG574" s="178"/>
      <c r="DH574" s="178"/>
      <c r="DI574" s="178"/>
      <c r="DJ574" s="178"/>
      <c r="DK574" s="178"/>
      <c r="DL574" s="178"/>
      <c r="DM574" s="178"/>
      <c r="DN574" s="178"/>
      <c r="DO574" s="178"/>
      <c r="DP574" s="178"/>
      <c r="DQ574" s="178"/>
      <c r="DR574" s="178"/>
      <c r="DS574" s="178"/>
      <c r="DT574" s="178"/>
      <c r="DU574" s="178"/>
      <c r="DV574" s="178"/>
      <c r="DW574" s="178"/>
      <c r="DX574" s="178"/>
      <c r="DY574" s="178"/>
      <c r="DZ574" s="178"/>
      <c r="EA574" s="178"/>
      <c r="EB574" s="178"/>
      <c r="EC574" s="178"/>
      <c r="ED574" s="178"/>
      <c r="EE574" s="178"/>
      <c r="EF574" s="178"/>
      <c r="EG574" s="178"/>
      <c r="EH574" s="178"/>
      <c r="EI574" s="178"/>
      <c r="EJ574" s="178"/>
      <c r="EK574" s="178"/>
      <c r="EL574" s="178"/>
      <c r="EM574" s="178"/>
      <c r="EN574" s="178"/>
      <c r="EO574" s="178"/>
      <c r="EP574" s="178"/>
      <c r="EQ574" s="178"/>
      <c r="ER574" s="178"/>
      <c r="ES574" s="178"/>
      <c r="ET574" s="178"/>
      <c r="EU574" s="178"/>
      <c r="EV574" s="178"/>
      <c r="EW574" s="178"/>
      <c r="EX574" s="178"/>
      <c r="EY574" s="178"/>
      <c r="EZ574" s="178"/>
      <c r="FA574" s="178"/>
      <c r="FB574" s="178"/>
      <c r="FC574" s="178"/>
      <c r="FD574" s="178"/>
      <c r="FE574" s="178"/>
      <c r="FF574" s="178"/>
      <c r="FG574" s="178"/>
      <c r="FH574" s="178"/>
      <c r="FI574" s="178"/>
      <c r="FJ574" s="178"/>
      <c r="FK574" s="178"/>
      <c r="FL574" s="178"/>
      <c r="FM574" s="178"/>
      <c r="FN574" s="178"/>
      <c r="FO574" s="178"/>
      <c r="FP574" s="178"/>
      <c r="FQ574" s="178"/>
      <c r="FR574" s="178"/>
      <c r="FS574" s="178"/>
      <c r="FT574" s="178"/>
      <c r="FU574" s="178"/>
      <c r="FV574" s="178"/>
    </row>
    <row r="575" spans="1:178" s="141" customFormat="1" ht="51" customHeight="1" x14ac:dyDescent="0.25">
      <c r="A575" s="146" t="s">
        <v>1277</v>
      </c>
      <c r="B575" s="145">
        <v>2020</v>
      </c>
      <c r="C575" s="144"/>
      <c r="D575" s="148"/>
      <c r="E575" s="147" t="s">
        <v>153</v>
      </c>
      <c r="F575" s="148"/>
      <c r="G575" s="149"/>
      <c r="H575" s="150" t="s">
        <v>1366</v>
      </c>
      <c r="I575" s="151" t="s">
        <v>131</v>
      </c>
      <c r="J575" s="152"/>
      <c r="K575" s="153"/>
      <c r="L575" s="154" t="str">
        <f>IF(ISERROR(VLOOKUP(K575,Eje_Pilar_Prop!$C$2:$E$104,2,FALSE))," ",VLOOKUP(K575,Eje_Pilar_Prop!$C$2:$E$104,2,FALSE))</f>
        <v xml:space="preserve"> </v>
      </c>
      <c r="M575" s="154" t="str">
        <f>IF(ISERROR(VLOOKUP(K575,Eje_Pilar_Prop!$C$2:$E$104,3,FALSE))," ",VLOOKUP(K575,Eje_Pilar_Prop!$C$2:$E$104,3,FALSE))</f>
        <v xml:space="preserve"> </v>
      </c>
      <c r="N575" s="155" t="s">
        <v>879</v>
      </c>
      <c r="O575" s="164"/>
      <c r="P575" s="150" t="s">
        <v>1442</v>
      </c>
      <c r="Q575" s="157">
        <v>936000</v>
      </c>
      <c r="R575" s="158"/>
      <c r="S575" s="159"/>
      <c r="T575" s="160"/>
      <c r="U575" s="157"/>
      <c r="V575" s="161">
        <f t="shared" si="18"/>
        <v>936000</v>
      </c>
      <c r="W575" s="162">
        <v>0</v>
      </c>
      <c r="X575" s="163"/>
      <c r="Y575" s="163"/>
      <c r="Z575" s="163"/>
      <c r="AA575" s="145"/>
      <c r="AB575" s="145"/>
      <c r="AC575" s="145"/>
      <c r="AD575" s="164"/>
      <c r="AE575" s="165"/>
      <c r="AF575" s="163"/>
      <c r="AG575" s="157"/>
      <c r="AH575" s="146"/>
      <c r="AI575" s="146"/>
      <c r="AJ575" s="146"/>
      <c r="AK575" s="146"/>
      <c r="AL575" s="166">
        <f t="shared" si="17"/>
        <v>0</v>
      </c>
      <c r="AM575" s="177">
        <v>0</v>
      </c>
      <c r="AN575" s="178"/>
      <c r="AO575" s="178"/>
      <c r="AP575" s="178"/>
      <c r="AQ575" s="178"/>
      <c r="AR575" s="178"/>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c r="CV575" s="178"/>
      <c r="CW575" s="178"/>
      <c r="CX575" s="178"/>
      <c r="CY575" s="178"/>
      <c r="CZ575" s="178"/>
      <c r="DA575" s="178"/>
      <c r="DB575" s="178"/>
      <c r="DC575" s="178"/>
      <c r="DD575" s="178"/>
      <c r="DE575" s="178"/>
      <c r="DF575" s="178"/>
      <c r="DG575" s="178"/>
      <c r="DH575" s="178"/>
      <c r="DI575" s="178"/>
      <c r="DJ575" s="178"/>
      <c r="DK575" s="178"/>
      <c r="DL575" s="178"/>
      <c r="DM575" s="178"/>
      <c r="DN575" s="178"/>
      <c r="DO575" s="178"/>
      <c r="DP575" s="178"/>
      <c r="DQ575" s="178"/>
      <c r="DR575" s="178"/>
      <c r="DS575" s="178"/>
      <c r="DT575" s="178"/>
      <c r="DU575" s="178"/>
      <c r="DV575" s="178"/>
      <c r="DW575" s="178"/>
      <c r="DX575" s="178"/>
      <c r="DY575" s="178"/>
      <c r="DZ575" s="178"/>
      <c r="EA575" s="178"/>
      <c r="EB575" s="178"/>
      <c r="EC575" s="178"/>
      <c r="ED575" s="178"/>
      <c r="EE575" s="178"/>
      <c r="EF575" s="178"/>
      <c r="EG575" s="178"/>
      <c r="EH575" s="178"/>
      <c r="EI575" s="178"/>
      <c r="EJ575" s="178"/>
      <c r="EK575" s="178"/>
      <c r="EL575" s="178"/>
      <c r="EM575" s="178"/>
      <c r="EN575" s="178"/>
      <c r="EO575" s="178"/>
      <c r="EP575" s="178"/>
      <c r="EQ575" s="178"/>
      <c r="ER575" s="178"/>
      <c r="ES575" s="178"/>
      <c r="ET575" s="178"/>
      <c r="EU575" s="178"/>
      <c r="EV575" s="178"/>
      <c r="EW575" s="178"/>
      <c r="EX575" s="178"/>
      <c r="EY575" s="178"/>
      <c r="EZ575" s="178"/>
      <c r="FA575" s="178"/>
      <c r="FB575" s="178"/>
      <c r="FC575" s="178"/>
      <c r="FD575" s="178"/>
      <c r="FE575" s="178"/>
      <c r="FF575" s="178"/>
      <c r="FG575" s="178"/>
      <c r="FH575" s="178"/>
      <c r="FI575" s="178"/>
      <c r="FJ575" s="178"/>
      <c r="FK575" s="178"/>
      <c r="FL575" s="178"/>
      <c r="FM575" s="178"/>
      <c r="FN575" s="178"/>
      <c r="FO575" s="178"/>
      <c r="FP575" s="178"/>
      <c r="FQ575" s="178"/>
      <c r="FR575" s="178"/>
      <c r="FS575" s="178"/>
      <c r="FT575" s="178"/>
      <c r="FU575" s="178"/>
      <c r="FV575" s="178"/>
    </row>
    <row r="576" spans="1:178" s="141" customFormat="1" ht="51" customHeight="1" x14ac:dyDescent="0.25">
      <c r="A576" s="146" t="s">
        <v>1277</v>
      </c>
      <c r="B576" s="145">
        <v>2020</v>
      </c>
      <c r="C576" s="144"/>
      <c r="D576" s="148"/>
      <c r="E576" s="147" t="s">
        <v>153</v>
      </c>
      <c r="F576" s="148"/>
      <c r="G576" s="149"/>
      <c r="H576" s="150" t="s">
        <v>1366</v>
      </c>
      <c r="I576" s="151" t="s">
        <v>131</v>
      </c>
      <c r="J576" s="152"/>
      <c r="K576" s="153"/>
      <c r="L576" s="154" t="str">
        <f>IF(ISERROR(VLOOKUP(K576,Eje_Pilar_Prop!$C$2:$E$104,2,FALSE))," ",VLOOKUP(K576,Eje_Pilar_Prop!$C$2:$E$104,2,FALSE))</f>
        <v xml:space="preserve"> </v>
      </c>
      <c r="M576" s="154" t="str">
        <f>IF(ISERROR(VLOOKUP(K576,Eje_Pilar_Prop!$C$2:$E$104,3,FALSE))," ",VLOOKUP(K576,Eje_Pilar_Prop!$C$2:$E$104,3,FALSE))</f>
        <v xml:space="preserve"> </v>
      </c>
      <c r="N576" s="155" t="s">
        <v>879</v>
      </c>
      <c r="O576" s="164"/>
      <c r="P576" s="150" t="s">
        <v>1443</v>
      </c>
      <c r="Q576" s="157">
        <v>1873200</v>
      </c>
      <c r="R576" s="158"/>
      <c r="S576" s="159"/>
      <c r="T576" s="160"/>
      <c r="U576" s="157"/>
      <c r="V576" s="161">
        <f t="shared" si="18"/>
        <v>1873200</v>
      </c>
      <c r="W576" s="162">
        <v>0</v>
      </c>
      <c r="X576" s="163"/>
      <c r="Y576" s="163"/>
      <c r="Z576" s="163"/>
      <c r="AA576" s="145"/>
      <c r="AB576" s="145"/>
      <c r="AC576" s="145"/>
      <c r="AD576" s="164"/>
      <c r="AE576" s="165"/>
      <c r="AF576" s="163"/>
      <c r="AG576" s="157"/>
      <c r="AH576" s="146"/>
      <c r="AI576" s="146"/>
      <c r="AJ576" s="146"/>
      <c r="AK576" s="146"/>
      <c r="AL576" s="166">
        <f t="shared" si="17"/>
        <v>0</v>
      </c>
      <c r="AM576" s="177">
        <f>IF(SUMPRODUCT((A$14:A576=A576)*(B$14:B576=B576)*(D$14:D576=D576))&gt;1,0,1)</f>
        <v>0</v>
      </c>
      <c r="AN576" s="178"/>
      <c r="AO576" s="178"/>
      <c r="AP576" s="178"/>
      <c r="AQ576" s="178"/>
      <c r="AR576" s="178"/>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c r="CV576" s="178"/>
      <c r="CW576" s="178"/>
      <c r="CX576" s="178"/>
      <c r="CY576" s="178"/>
      <c r="CZ576" s="178"/>
      <c r="DA576" s="178"/>
      <c r="DB576" s="178"/>
      <c r="DC576" s="178"/>
      <c r="DD576" s="178"/>
      <c r="DE576" s="178"/>
      <c r="DF576" s="178"/>
      <c r="DG576" s="178"/>
      <c r="DH576" s="178"/>
      <c r="DI576" s="178"/>
      <c r="DJ576" s="178"/>
      <c r="DK576" s="178"/>
      <c r="DL576" s="178"/>
      <c r="DM576" s="178"/>
      <c r="DN576" s="178"/>
      <c r="DO576" s="178"/>
      <c r="DP576" s="178"/>
      <c r="DQ576" s="178"/>
      <c r="DR576" s="178"/>
      <c r="DS576" s="178"/>
      <c r="DT576" s="178"/>
      <c r="DU576" s="178"/>
      <c r="DV576" s="178"/>
      <c r="DW576" s="178"/>
      <c r="DX576" s="178"/>
      <c r="DY576" s="178"/>
      <c r="DZ576" s="178"/>
      <c r="EA576" s="178"/>
      <c r="EB576" s="178"/>
      <c r="EC576" s="178"/>
      <c r="ED576" s="178"/>
      <c r="EE576" s="178"/>
      <c r="EF576" s="178"/>
      <c r="EG576" s="178"/>
      <c r="EH576" s="178"/>
      <c r="EI576" s="178"/>
      <c r="EJ576" s="178"/>
      <c r="EK576" s="178"/>
      <c r="EL576" s="178"/>
      <c r="EM576" s="178"/>
      <c r="EN576" s="178"/>
      <c r="EO576" s="178"/>
      <c r="EP576" s="178"/>
      <c r="EQ576" s="178"/>
      <c r="ER576" s="178"/>
      <c r="ES576" s="178"/>
      <c r="ET576" s="178"/>
      <c r="EU576" s="178"/>
      <c r="EV576" s="178"/>
      <c r="EW576" s="178"/>
      <c r="EX576" s="178"/>
      <c r="EY576" s="178"/>
      <c r="EZ576" s="178"/>
      <c r="FA576" s="178"/>
      <c r="FB576" s="178"/>
      <c r="FC576" s="178"/>
      <c r="FD576" s="178"/>
      <c r="FE576" s="178"/>
      <c r="FF576" s="178"/>
      <c r="FG576" s="178"/>
      <c r="FH576" s="178"/>
      <c r="FI576" s="178"/>
      <c r="FJ576" s="178"/>
      <c r="FK576" s="178"/>
      <c r="FL576" s="178"/>
      <c r="FM576" s="178"/>
      <c r="FN576" s="178"/>
      <c r="FO576" s="178"/>
      <c r="FP576" s="178"/>
      <c r="FQ576" s="178"/>
      <c r="FR576" s="178"/>
      <c r="FS576" s="178"/>
      <c r="FT576" s="178"/>
      <c r="FU576" s="178"/>
      <c r="FV576" s="178"/>
    </row>
    <row r="577" spans="1:178" s="141" customFormat="1" ht="51" customHeight="1" x14ac:dyDescent="0.25">
      <c r="A577" s="146" t="s">
        <v>1277</v>
      </c>
      <c r="B577" s="145">
        <v>2020</v>
      </c>
      <c r="C577" s="144"/>
      <c r="D577" s="148"/>
      <c r="E577" s="147" t="s">
        <v>153</v>
      </c>
      <c r="F577" s="148"/>
      <c r="G577" s="149"/>
      <c r="H577" s="150" t="s">
        <v>1366</v>
      </c>
      <c r="I577" s="151" t="s">
        <v>131</v>
      </c>
      <c r="J577" s="152"/>
      <c r="K577" s="153"/>
      <c r="L577" s="154" t="str">
        <f>IF(ISERROR(VLOOKUP(K577,Eje_Pilar_Prop!$C$2:$E$104,2,FALSE))," ",VLOOKUP(K577,Eje_Pilar_Prop!$C$2:$E$104,2,FALSE))</f>
        <v xml:space="preserve"> </v>
      </c>
      <c r="M577" s="154" t="str">
        <f>IF(ISERROR(VLOOKUP(K577,Eje_Pilar_Prop!$C$2:$E$104,3,FALSE))," ",VLOOKUP(K577,Eje_Pilar_Prop!$C$2:$E$104,3,FALSE))</f>
        <v xml:space="preserve"> </v>
      </c>
      <c r="N577" s="155" t="s">
        <v>879</v>
      </c>
      <c r="O577" s="164"/>
      <c r="P577" s="150" t="s">
        <v>1444</v>
      </c>
      <c r="Q577" s="157">
        <v>3476400</v>
      </c>
      <c r="R577" s="158"/>
      <c r="S577" s="159"/>
      <c r="T577" s="160"/>
      <c r="U577" s="157"/>
      <c r="V577" s="161">
        <f t="shared" si="18"/>
        <v>3476400</v>
      </c>
      <c r="W577" s="162">
        <v>0</v>
      </c>
      <c r="X577" s="163"/>
      <c r="Y577" s="163"/>
      <c r="Z577" s="163"/>
      <c r="AA577" s="145"/>
      <c r="AB577" s="145"/>
      <c r="AC577" s="145"/>
      <c r="AD577" s="164"/>
      <c r="AE577" s="165"/>
      <c r="AF577" s="163"/>
      <c r="AG577" s="157"/>
      <c r="AH577" s="146"/>
      <c r="AI577" s="146"/>
      <c r="AJ577" s="146"/>
      <c r="AK577" s="146"/>
      <c r="AL577" s="166">
        <f t="shared" si="17"/>
        <v>0</v>
      </c>
      <c r="AM577" s="177">
        <f>IF(SUMPRODUCT((A$14:A577=A577)*(B$14:B577=B577)*(D$14:D577=D577))&gt;1,0,1)</f>
        <v>0</v>
      </c>
      <c r="AN577" s="178"/>
      <c r="AO577" s="178"/>
      <c r="AP577" s="178"/>
      <c r="AQ577" s="178"/>
      <c r="AR577" s="178"/>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c r="CV577" s="178"/>
      <c r="CW577" s="178"/>
      <c r="CX577" s="178"/>
      <c r="CY577" s="178"/>
      <c r="CZ577" s="178"/>
      <c r="DA577" s="178"/>
      <c r="DB577" s="178"/>
      <c r="DC577" s="178"/>
      <c r="DD577" s="178"/>
      <c r="DE577" s="178"/>
      <c r="DF577" s="178"/>
      <c r="DG577" s="178"/>
      <c r="DH577" s="178"/>
      <c r="DI577" s="178"/>
      <c r="DJ577" s="178"/>
      <c r="DK577" s="178"/>
      <c r="DL577" s="178"/>
      <c r="DM577" s="178"/>
      <c r="DN577" s="178"/>
      <c r="DO577" s="178"/>
      <c r="DP577" s="178"/>
      <c r="DQ577" s="178"/>
      <c r="DR577" s="178"/>
      <c r="DS577" s="178"/>
      <c r="DT577" s="178"/>
      <c r="DU577" s="178"/>
      <c r="DV577" s="178"/>
      <c r="DW577" s="178"/>
      <c r="DX577" s="178"/>
      <c r="DY577" s="178"/>
      <c r="DZ577" s="178"/>
      <c r="EA577" s="178"/>
      <c r="EB577" s="178"/>
      <c r="EC577" s="178"/>
      <c r="ED577" s="178"/>
      <c r="EE577" s="178"/>
      <c r="EF577" s="178"/>
      <c r="EG577" s="178"/>
      <c r="EH577" s="178"/>
      <c r="EI577" s="178"/>
      <c r="EJ577" s="178"/>
      <c r="EK577" s="178"/>
      <c r="EL577" s="178"/>
      <c r="EM577" s="178"/>
      <c r="EN577" s="178"/>
      <c r="EO577" s="178"/>
      <c r="EP577" s="178"/>
      <c r="EQ577" s="178"/>
      <c r="ER577" s="178"/>
      <c r="ES577" s="178"/>
      <c r="ET577" s="178"/>
      <c r="EU577" s="178"/>
      <c r="EV577" s="178"/>
      <c r="EW577" s="178"/>
      <c r="EX577" s="178"/>
      <c r="EY577" s="178"/>
      <c r="EZ577" s="178"/>
      <c r="FA577" s="178"/>
      <c r="FB577" s="178"/>
      <c r="FC577" s="178"/>
      <c r="FD577" s="178"/>
      <c r="FE577" s="178"/>
      <c r="FF577" s="178"/>
      <c r="FG577" s="178"/>
      <c r="FH577" s="178"/>
      <c r="FI577" s="178"/>
      <c r="FJ577" s="178"/>
      <c r="FK577" s="178"/>
      <c r="FL577" s="178"/>
      <c r="FM577" s="178"/>
      <c r="FN577" s="178"/>
      <c r="FO577" s="178"/>
      <c r="FP577" s="178"/>
      <c r="FQ577" s="178"/>
      <c r="FR577" s="178"/>
      <c r="FS577" s="178"/>
      <c r="FT577" s="178"/>
      <c r="FU577" s="178"/>
      <c r="FV577" s="178"/>
    </row>
    <row r="578" spans="1:178" s="141" customFormat="1" ht="51" customHeight="1" x14ac:dyDescent="0.25">
      <c r="A578" s="146" t="s">
        <v>1277</v>
      </c>
      <c r="B578" s="145">
        <v>2020</v>
      </c>
      <c r="C578" s="144"/>
      <c r="D578" s="148"/>
      <c r="E578" s="147" t="s">
        <v>153</v>
      </c>
      <c r="F578" s="148"/>
      <c r="G578" s="149"/>
      <c r="H578" s="150" t="s">
        <v>1366</v>
      </c>
      <c r="I578" s="151" t="s">
        <v>131</v>
      </c>
      <c r="J578" s="152"/>
      <c r="K578" s="153"/>
      <c r="L578" s="154" t="str">
        <f>IF(ISERROR(VLOOKUP(K578,Eje_Pilar_Prop!$C$2:$E$104,2,FALSE))," ",VLOOKUP(K578,Eje_Pilar_Prop!$C$2:$E$104,2,FALSE))</f>
        <v xml:space="preserve"> </v>
      </c>
      <c r="M578" s="154" t="str">
        <f>IF(ISERROR(VLOOKUP(K578,Eje_Pilar_Prop!$C$2:$E$104,3,FALSE))," ",VLOOKUP(K578,Eje_Pilar_Prop!$C$2:$E$104,3,FALSE))</f>
        <v xml:space="preserve"> </v>
      </c>
      <c r="N578" s="155" t="s">
        <v>879</v>
      </c>
      <c r="O578" s="164"/>
      <c r="P578" s="150" t="s">
        <v>1445</v>
      </c>
      <c r="Q578" s="157">
        <v>1873200</v>
      </c>
      <c r="R578" s="158"/>
      <c r="S578" s="159"/>
      <c r="T578" s="160"/>
      <c r="U578" s="157"/>
      <c r="V578" s="161">
        <f t="shared" si="18"/>
        <v>1873200</v>
      </c>
      <c r="W578" s="162">
        <v>0</v>
      </c>
      <c r="X578" s="163"/>
      <c r="Y578" s="163"/>
      <c r="Z578" s="163"/>
      <c r="AA578" s="145"/>
      <c r="AB578" s="145"/>
      <c r="AC578" s="145"/>
      <c r="AD578" s="164"/>
      <c r="AE578" s="165"/>
      <c r="AF578" s="163"/>
      <c r="AG578" s="157"/>
      <c r="AH578" s="146"/>
      <c r="AI578" s="146"/>
      <c r="AJ578" s="146"/>
      <c r="AK578" s="146"/>
      <c r="AL578" s="166">
        <f t="shared" si="17"/>
        <v>0</v>
      </c>
      <c r="AM578" s="177">
        <f>IF(SUMPRODUCT((A$14:A578=A578)*(B$14:B578=B578)*(D$14:D578=D578))&gt;1,0,1)</f>
        <v>0</v>
      </c>
      <c r="AN578" s="178"/>
      <c r="AO578" s="178"/>
      <c r="AP578" s="178"/>
      <c r="AQ578" s="178"/>
      <c r="AR578" s="178"/>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c r="CV578" s="178"/>
      <c r="CW578" s="178"/>
      <c r="CX578" s="178"/>
      <c r="CY578" s="178"/>
      <c r="CZ578" s="178"/>
      <c r="DA578" s="178"/>
      <c r="DB578" s="178"/>
      <c r="DC578" s="178"/>
      <c r="DD578" s="178"/>
      <c r="DE578" s="178"/>
      <c r="DF578" s="178"/>
      <c r="DG578" s="178"/>
      <c r="DH578" s="178"/>
      <c r="DI578" s="178"/>
      <c r="DJ578" s="178"/>
      <c r="DK578" s="178"/>
      <c r="DL578" s="178"/>
      <c r="DM578" s="178"/>
      <c r="DN578" s="178"/>
      <c r="DO578" s="178"/>
      <c r="DP578" s="178"/>
      <c r="DQ578" s="178"/>
      <c r="DR578" s="178"/>
      <c r="DS578" s="178"/>
      <c r="DT578" s="178"/>
      <c r="DU578" s="178"/>
      <c r="DV578" s="178"/>
      <c r="DW578" s="178"/>
      <c r="DX578" s="178"/>
      <c r="DY578" s="178"/>
      <c r="DZ578" s="178"/>
      <c r="EA578" s="178"/>
      <c r="EB578" s="178"/>
      <c r="EC578" s="178"/>
      <c r="ED578" s="178"/>
      <c r="EE578" s="178"/>
      <c r="EF578" s="178"/>
      <c r="EG578" s="178"/>
      <c r="EH578" s="178"/>
      <c r="EI578" s="178"/>
      <c r="EJ578" s="178"/>
      <c r="EK578" s="178"/>
      <c r="EL578" s="178"/>
      <c r="EM578" s="178"/>
      <c r="EN578" s="178"/>
      <c r="EO578" s="178"/>
      <c r="EP578" s="178"/>
      <c r="EQ578" s="178"/>
      <c r="ER578" s="178"/>
      <c r="ES578" s="178"/>
      <c r="ET578" s="178"/>
      <c r="EU578" s="178"/>
      <c r="EV578" s="178"/>
      <c r="EW578" s="178"/>
      <c r="EX578" s="178"/>
      <c r="EY578" s="178"/>
      <c r="EZ578" s="178"/>
      <c r="FA578" s="178"/>
      <c r="FB578" s="178"/>
      <c r="FC578" s="178"/>
      <c r="FD578" s="178"/>
      <c r="FE578" s="178"/>
      <c r="FF578" s="178"/>
      <c r="FG578" s="178"/>
      <c r="FH578" s="178"/>
      <c r="FI578" s="178"/>
      <c r="FJ578" s="178"/>
      <c r="FK578" s="178"/>
      <c r="FL578" s="178"/>
      <c r="FM578" s="178"/>
      <c r="FN578" s="178"/>
      <c r="FO578" s="178"/>
      <c r="FP578" s="178"/>
      <c r="FQ578" s="178"/>
      <c r="FR578" s="178"/>
      <c r="FS578" s="178"/>
      <c r="FT578" s="178"/>
      <c r="FU578" s="178"/>
      <c r="FV578" s="178"/>
    </row>
    <row r="579" spans="1:178" s="141" customFormat="1" ht="51" customHeight="1" x14ac:dyDescent="0.25">
      <c r="A579" s="146" t="s">
        <v>1277</v>
      </c>
      <c r="B579" s="145">
        <v>2020</v>
      </c>
      <c r="C579" s="144"/>
      <c r="D579" s="148"/>
      <c r="E579" s="147" t="s">
        <v>153</v>
      </c>
      <c r="F579" s="148"/>
      <c r="G579" s="149"/>
      <c r="H579" s="150" t="s">
        <v>1366</v>
      </c>
      <c r="I579" s="151" t="s">
        <v>131</v>
      </c>
      <c r="J579" s="152"/>
      <c r="K579" s="153"/>
      <c r="L579" s="154" t="str">
        <f>IF(ISERROR(VLOOKUP(K579,Eje_Pilar_Prop!$C$2:$E$104,2,FALSE))," ",VLOOKUP(K579,Eje_Pilar_Prop!$C$2:$E$104,2,FALSE))</f>
        <v xml:space="preserve"> </v>
      </c>
      <c r="M579" s="154" t="str">
        <f>IF(ISERROR(VLOOKUP(K579,Eje_Pilar_Prop!$C$2:$E$104,3,FALSE))," ",VLOOKUP(K579,Eje_Pilar_Prop!$C$2:$E$104,3,FALSE))</f>
        <v xml:space="preserve"> </v>
      </c>
      <c r="N579" s="155" t="s">
        <v>879</v>
      </c>
      <c r="O579" s="164"/>
      <c r="P579" s="150" t="s">
        <v>1416</v>
      </c>
      <c r="Q579" s="157">
        <v>1873200</v>
      </c>
      <c r="R579" s="158"/>
      <c r="S579" s="159"/>
      <c r="T579" s="160"/>
      <c r="U579" s="157"/>
      <c r="V579" s="161">
        <f t="shared" si="18"/>
        <v>1873200</v>
      </c>
      <c r="W579" s="162">
        <v>0</v>
      </c>
      <c r="X579" s="163"/>
      <c r="Y579" s="163"/>
      <c r="Z579" s="163"/>
      <c r="AA579" s="145"/>
      <c r="AB579" s="145"/>
      <c r="AC579" s="145"/>
      <c r="AD579" s="164"/>
      <c r="AE579" s="165"/>
      <c r="AF579" s="163"/>
      <c r="AG579" s="157"/>
      <c r="AH579" s="146"/>
      <c r="AI579" s="146"/>
      <c r="AJ579" s="146"/>
      <c r="AK579" s="146"/>
      <c r="AL579" s="166">
        <f t="shared" si="17"/>
        <v>0</v>
      </c>
      <c r="AM579" s="177">
        <f>IF(SUMPRODUCT((A$14:A579=A579)*(B$14:B579=B579)*(D$14:D579=D579))&gt;1,0,1)</f>
        <v>0</v>
      </c>
      <c r="AN579" s="178"/>
      <c r="AO579" s="178"/>
      <c r="AP579" s="178"/>
      <c r="AQ579" s="178"/>
      <c r="AR579" s="178"/>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c r="CV579" s="178"/>
      <c r="CW579" s="178"/>
      <c r="CX579" s="178"/>
      <c r="CY579" s="178"/>
      <c r="CZ579" s="178"/>
      <c r="DA579" s="178"/>
      <c r="DB579" s="178"/>
      <c r="DC579" s="178"/>
      <c r="DD579" s="178"/>
      <c r="DE579" s="178"/>
      <c r="DF579" s="178"/>
      <c r="DG579" s="178"/>
      <c r="DH579" s="178"/>
      <c r="DI579" s="178"/>
      <c r="DJ579" s="178"/>
      <c r="DK579" s="178"/>
      <c r="DL579" s="178"/>
      <c r="DM579" s="178"/>
      <c r="DN579" s="178"/>
      <c r="DO579" s="178"/>
      <c r="DP579" s="178"/>
      <c r="DQ579" s="178"/>
      <c r="DR579" s="178"/>
      <c r="DS579" s="178"/>
      <c r="DT579" s="178"/>
      <c r="DU579" s="178"/>
      <c r="DV579" s="178"/>
      <c r="DW579" s="178"/>
      <c r="DX579" s="178"/>
      <c r="DY579" s="178"/>
      <c r="DZ579" s="178"/>
      <c r="EA579" s="178"/>
      <c r="EB579" s="178"/>
      <c r="EC579" s="178"/>
      <c r="ED579" s="178"/>
      <c r="EE579" s="178"/>
      <c r="EF579" s="178"/>
      <c r="EG579" s="178"/>
      <c r="EH579" s="178"/>
      <c r="EI579" s="178"/>
      <c r="EJ579" s="178"/>
      <c r="EK579" s="178"/>
      <c r="EL579" s="178"/>
      <c r="EM579" s="178"/>
      <c r="EN579" s="178"/>
      <c r="EO579" s="178"/>
      <c r="EP579" s="178"/>
      <c r="EQ579" s="178"/>
      <c r="ER579" s="178"/>
      <c r="ES579" s="178"/>
      <c r="ET579" s="178"/>
      <c r="EU579" s="178"/>
      <c r="EV579" s="178"/>
      <c r="EW579" s="178"/>
      <c r="EX579" s="178"/>
      <c r="EY579" s="178"/>
      <c r="EZ579" s="178"/>
      <c r="FA579" s="178"/>
      <c r="FB579" s="178"/>
      <c r="FC579" s="178"/>
      <c r="FD579" s="178"/>
      <c r="FE579" s="178"/>
      <c r="FF579" s="178"/>
      <c r="FG579" s="178"/>
      <c r="FH579" s="178"/>
      <c r="FI579" s="178"/>
      <c r="FJ579" s="178"/>
      <c r="FK579" s="178"/>
      <c r="FL579" s="178"/>
      <c r="FM579" s="178"/>
      <c r="FN579" s="178"/>
      <c r="FO579" s="178"/>
      <c r="FP579" s="178"/>
      <c r="FQ579" s="178"/>
      <c r="FR579" s="178"/>
      <c r="FS579" s="178"/>
      <c r="FT579" s="178"/>
      <c r="FU579" s="178"/>
      <c r="FV579" s="178"/>
    </row>
    <row r="580" spans="1:178" s="143" customFormat="1" ht="51" customHeight="1" x14ac:dyDescent="0.25">
      <c r="A580" s="146" t="s">
        <v>1278</v>
      </c>
      <c r="B580" s="145">
        <v>2020</v>
      </c>
      <c r="C580" s="144" t="s">
        <v>345</v>
      </c>
      <c r="D580" s="148">
        <v>631602020</v>
      </c>
      <c r="E580" s="147" t="s">
        <v>69</v>
      </c>
      <c r="F580" s="148" t="s">
        <v>136</v>
      </c>
      <c r="G580" s="149" t="s">
        <v>142</v>
      </c>
      <c r="H580" s="150" t="s">
        <v>1367</v>
      </c>
      <c r="I580" s="151" t="s">
        <v>131</v>
      </c>
      <c r="J580" s="152"/>
      <c r="K580" s="153"/>
      <c r="L580" s="154" t="str">
        <f>IF(ISERROR(VLOOKUP(K580,Eje_Pilar_Prop!$C$2:$E$104,2,FALSE))," ",VLOOKUP(K580,Eje_Pilar_Prop!$C$2:$E$104,2,FALSE))</f>
        <v xml:space="preserve"> </v>
      </c>
      <c r="M580" s="154" t="str">
        <f>IF(ISERROR(VLOOKUP(K580,Eje_Pilar_Prop!$C$2:$E$104,3,FALSE))," ",VLOOKUP(K580,Eje_Pilar_Prop!$C$2:$E$104,3,FALSE))</f>
        <v xml:space="preserve"> </v>
      </c>
      <c r="N580" s="155" t="s">
        <v>892</v>
      </c>
      <c r="O580" s="164">
        <v>830037946</v>
      </c>
      <c r="P580" s="150" t="s">
        <v>1431</v>
      </c>
      <c r="Q580" s="157">
        <v>6023899</v>
      </c>
      <c r="R580" s="158"/>
      <c r="S580" s="159"/>
      <c r="T580" s="160"/>
      <c r="U580" s="157"/>
      <c r="V580" s="161">
        <f t="shared" si="18"/>
        <v>6023899</v>
      </c>
      <c r="W580" s="162">
        <v>0</v>
      </c>
      <c r="X580" s="163">
        <v>44195</v>
      </c>
      <c r="Y580" s="163">
        <v>44195</v>
      </c>
      <c r="Z580" s="163">
        <v>44211</v>
      </c>
      <c r="AA580" s="145">
        <v>15</v>
      </c>
      <c r="AB580" s="145"/>
      <c r="AC580" s="145"/>
      <c r="AD580" s="164"/>
      <c r="AE580" s="165"/>
      <c r="AF580" s="163"/>
      <c r="AG580" s="157"/>
      <c r="AH580" s="146"/>
      <c r="AI580" s="146"/>
      <c r="AJ580" s="146" t="s">
        <v>1471</v>
      </c>
      <c r="AK580" s="146"/>
      <c r="AL580" s="166">
        <f t="shared" si="17"/>
        <v>0</v>
      </c>
      <c r="AM580" s="177">
        <f>IF(SUMPRODUCT((A$14:A580=A580)*(B$14:B580=B580)*(D$14:D580=D580))&gt;1,0,1)</f>
        <v>1</v>
      </c>
      <c r="AN580" s="178"/>
      <c r="AO580" s="178"/>
      <c r="AP580" s="178"/>
      <c r="AQ580" s="178"/>
      <c r="AR580" s="178"/>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c r="CV580" s="178"/>
      <c r="CW580" s="178"/>
      <c r="CX580" s="178"/>
      <c r="CY580" s="178"/>
      <c r="CZ580" s="178"/>
      <c r="DA580" s="178"/>
      <c r="DB580" s="178"/>
      <c r="DC580" s="178"/>
      <c r="DD580" s="178"/>
      <c r="DE580" s="178"/>
      <c r="DF580" s="178"/>
      <c r="DG580" s="178"/>
      <c r="DH580" s="178"/>
      <c r="DI580" s="178"/>
      <c r="DJ580" s="178"/>
      <c r="DK580" s="178"/>
      <c r="DL580" s="178"/>
      <c r="DM580" s="178"/>
      <c r="DN580" s="178"/>
      <c r="DO580" s="178"/>
      <c r="DP580" s="178"/>
      <c r="DQ580" s="178"/>
      <c r="DR580" s="178"/>
      <c r="DS580" s="178"/>
      <c r="DT580" s="178"/>
      <c r="DU580" s="178"/>
      <c r="DV580" s="178"/>
      <c r="DW580" s="178"/>
      <c r="DX580" s="178"/>
      <c r="DY580" s="178"/>
      <c r="DZ580" s="178"/>
      <c r="EA580" s="178"/>
      <c r="EB580" s="178"/>
      <c r="EC580" s="178"/>
      <c r="ED580" s="178"/>
      <c r="EE580" s="178"/>
      <c r="EF580" s="178"/>
      <c r="EG580" s="178"/>
      <c r="EH580" s="178"/>
      <c r="EI580" s="178"/>
      <c r="EJ580" s="178"/>
      <c r="EK580" s="178"/>
      <c r="EL580" s="178"/>
      <c r="EM580" s="178"/>
      <c r="EN580" s="178"/>
      <c r="EO580" s="178"/>
      <c r="EP580" s="178"/>
      <c r="EQ580" s="178"/>
      <c r="ER580" s="178"/>
      <c r="ES580" s="178"/>
      <c r="ET580" s="178"/>
      <c r="EU580" s="178"/>
      <c r="EV580" s="178"/>
      <c r="EW580" s="178"/>
      <c r="EX580" s="178"/>
      <c r="EY580" s="178"/>
      <c r="EZ580" s="178"/>
      <c r="FA580" s="178"/>
      <c r="FB580" s="178"/>
      <c r="FC580" s="178"/>
      <c r="FD580" s="178"/>
      <c r="FE580" s="178"/>
      <c r="FF580" s="178"/>
      <c r="FG580" s="178"/>
      <c r="FH580" s="178"/>
      <c r="FI580" s="178"/>
      <c r="FJ580" s="178"/>
      <c r="FK580" s="178"/>
      <c r="FL580" s="178"/>
      <c r="FM580" s="178"/>
      <c r="FN580" s="178"/>
      <c r="FO580" s="178"/>
      <c r="FP580" s="178"/>
      <c r="FQ580" s="178"/>
      <c r="FR580" s="178"/>
      <c r="FS580" s="178"/>
      <c r="FT580" s="178"/>
      <c r="FU580" s="178"/>
      <c r="FV580" s="178"/>
    </row>
    <row r="581" spans="1:178" s="143" customFormat="1" ht="45" customHeight="1" x14ac:dyDescent="0.25">
      <c r="A581" s="146" t="s">
        <v>1279</v>
      </c>
      <c r="B581" s="145">
        <v>2020</v>
      </c>
      <c r="C581" s="144" t="s">
        <v>345</v>
      </c>
      <c r="D581" s="148">
        <v>631642020</v>
      </c>
      <c r="E581" s="147" t="s">
        <v>69</v>
      </c>
      <c r="F581" s="148" t="s">
        <v>136</v>
      </c>
      <c r="G581" s="149" t="s">
        <v>142</v>
      </c>
      <c r="H581" s="150" t="s">
        <v>1368</v>
      </c>
      <c r="I581" s="151" t="s">
        <v>132</v>
      </c>
      <c r="J581" s="152" t="s">
        <v>352</v>
      </c>
      <c r="K581" s="153">
        <v>45</v>
      </c>
      <c r="L581" s="154" t="str">
        <f>IF(ISERROR(VLOOKUP(K581,Eje_Pilar_Prop!$C$2:$E$104,2,FALSE))," ",VLOOKUP(K581,Eje_Pilar_Prop!$C$2:$E$104,2,FALSE))</f>
        <v>Gobernanza e influencia local, regional e internacional</v>
      </c>
      <c r="M581" s="154" t="str">
        <f>IF(ISERROR(VLOOKUP(K581,Eje_Pilar_Prop!$C$2:$E$104,3,FALSE))," ",VLOOKUP(K581,Eje_Pilar_Prop!$C$2:$E$104,3,FALSE))</f>
        <v>Eje Transversal 4 Gobierno Legitimo, Fortalecimiento Local y Eficiencia</v>
      </c>
      <c r="N581" s="155" t="s">
        <v>876</v>
      </c>
      <c r="O581" s="164">
        <v>890900943</v>
      </c>
      <c r="P581" s="150" t="s">
        <v>1446</v>
      </c>
      <c r="Q581" s="157">
        <v>22704300</v>
      </c>
      <c r="R581" s="158"/>
      <c r="S581" s="159"/>
      <c r="T581" s="160"/>
      <c r="U581" s="157"/>
      <c r="V581" s="161">
        <f t="shared" si="18"/>
        <v>22704300</v>
      </c>
      <c r="W581" s="162">
        <v>0</v>
      </c>
      <c r="X581" s="163">
        <v>44195</v>
      </c>
      <c r="Y581" s="163">
        <v>44195</v>
      </c>
      <c r="Z581" s="163">
        <v>44211</v>
      </c>
      <c r="AA581" s="145">
        <v>15</v>
      </c>
      <c r="AB581" s="145"/>
      <c r="AC581" s="145"/>
      <c r="AD581" s="164"/>
      <c r="AE581" s="165"/>
      <c r="AF581" s="163"/>
      <c r="AG581" s="157"/>
      <c r="AH581" s="146"/>
      <c r="AI581" s="146"/>
      <c r="AJ581" s="146" t="s">
        <v>1471</v>
      </c>
      <c r="AK581" s="146"/>
      <c r="AL581" s="166">
        <f t="shared" si="17"/>
        <v>0</v>
      </c>
      <c r="AM581" s="177">
        <f>IF(SUMPRODUCT((A$14:A581=A581)*(B$14:B581=B581)*(D$14:D581=D581))&gt;1,0,1)</f>
        <v>1</v>
      </c>
      <c r="AN581" s="178"/>
      <c r="AO581" s="178"/>
      <c r="AP581" s="178"/>
      <c r="AQ581" s="178"/>
      <c r="AR581" s="178"/>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c r="CV581" s="178"/>
      <c r="CW581" s="178"/>
      <c r="CX581" s="178"/>
      <c r="CY581" s="178"/>
      <c r="CZ581" s="178"/>
      <c r="DA581" s="178"/>
      <c r="DB581" s="178"/>
      <c r="DC581" s="178"/>
      <c r="DD581" s="178"/>
      <c r="DE581" s="178"/>
      <c r="DF581" s="178"/>
      <c r="DG581" s="178"/>
      <c r="DH581" s="178"/>
      <c r="DI581" s="178"/>
      <c r="DJ581" s="178"/>
      <c r="DK581" s="178"/>
      <c r="DL581" s="178"/>
      <c r="DM581" s="178"/>
      <c r="DN581" s="178"/>
      <c r="DO581" s="178"/>
      <c r="DP581" s="178"/>
      <c r="DQ581" s="178"/>
      <c r="DR581" s="178"/>
      <c r="DS581" s="178"/>
      <c r="DT581" s="178"/>
      <c r="DU581" s="178"/>
      <c r="DV581" s="178"/>
      <c r="DW581" s="178"/>
      <c r="DX581" s="178"/>
      <c r="DY581" s="178"/>
      <c r="DZ581" s="178"/>
      <c r="EA581" s="178"/>
      <c r="EB581" s="178"/>
      <c r="EC581" s="178"/>
      <c r="ED581" s="178"/>
      <c r="EE581" s="178"/>
      <c r="EF581" s="178"/>
      <c r="EG581" s="178"/>
      <c r="EH581" s="178"/>
      <c r="EI581" s="178"/>
      <c r="EJ581" s="178"/>
      <c r="EK581" s="178"/>
      <c r="EL581" s="178"/>
      <c r="EM581" s="178"/>
      <c r="EN581" s="178"/>
      <c r="EO581" s="178"/>
      <c r="EP581" s="178"/>
      <c r="EQ581" s="178"/>
      <c r="ER581" s="178"/>
      <c r="ES581" s="178"/>
      <c r="ET581" s="178"/>
      <c r="EU581" s="178"/>
      <c r="EV581" s="178"/>
      <c r="EW581" s="178"/>
      <c r="EX581" s="178"/>
      <c r="EY581" s="178"/>
      <c r="EZ581" s="178"/>
      <c r="FA581" s="178"/>
      <c r="FB581" s="178"/>
      <c r="FC581" s="178"/>
      <c r="FD581" s="178"/>
      <c r="FE581" s="178"/>
      <c r="FF581" s="178"/>
      <c r="FG581" s="178"/>
      <c r="FH581" s="178"/>
      <c r="FI581" s="178"/>
      <c r="FJ581" s="178"/>
      <c r="FK581" s="178"/>
      <c r="FL581" s="178"/>
      <c r="FM581" s="178"/>
      <c r="FN581" s="178"/>
      <c r="FO581" s="178"/>
      <c r="FP581" s="178"/>
      <c r="FQ581" s="178"/>
      <c r="FR581" s="178"/>
      <c r="FS581" s="178"/>
      <c r="FT581" s="178"/>
      <c r="FU581" s="178"/>
      <c r="FV581" s="178"/>
    </row>
    <row r="582" spans="1:178" s="143" customFormat="1" ht="45" customHeight="1" x14ac:dyDescent="0.25">
      <c r="A582" s="146" t="s">
        <v>1280</v>
      </c>
      <c r="B582" s="145">
        <v>2020</v>
      </c>
      <c r="C582" s="144" t="s">
        <v>345</v>
      </c>
      <c r="D582" s="148">
        <v>631792020</v>
      </c>
      <c r="E582" s="147" t="s">
        <v>69</v>
      </c>
      <c r="F582" s="148" t="s">
        <v>136</v>
      </c>
      <c r="G582" s="149" t="s">
        <v>142</v>
      </c>
      <c r="H582" s="150" t="s">
        <v>1369</v>
      </c>
      <c r="I582" s="151" t="s">
        <v>132</v>
      </c>
      <c r="J582" s="152" t="s">
        <v>352</v>
      </c>
      <c r="K582" s="153">
        <v>45</v>
      </c>
      <c r="L582" s="154" t="str">
        <f>IF(ISERROR(VLOOKUP(K582,Eje_Pilar_Prop!$C$2:$E$104,2,FALSE))," ",VLOOKUP(K582,Eje_Pilar_Prop!$C$2:$E$104,2,FALSE))</f>
        <v>Gobernanza e influencia local, regional e internacional</v>
      </c>
      <c r="M582" s="154" t="str">
        <f>IF(ISERROR(VLOOKUP(K582,Eje_Pilar_Prop!$C$2:$E$104,3,FALSE))," ",VLOOKUP(K582,Eje_Pilar_Prop!$C$2:$E$104,3,FALSE))</f>
        <v>Eje Transversal 4 Gobierno Legitimo, Fortalecimiento Local y Eficiencia</v>
      </c>
      <c r="N582" s="155" t="s">
        <v>876</v>
      </c>
      <c r="O582" s="164">
        <v>890900608</v>
      </c>
      <c r="P582" s="150" t="s">
        <v>1447</v>
      </c>
      <c r="Q582" s="157">
        <v>11672000</v>
      </c>
      <c r="R582" s="158"/>
      <c r="S582" s="159"/>
      <c r="T582" s="160"/>
      <c r="U582" s="157"/>
      <c r="V582" s="161">
        <f t="shared" si="18"/>
        <v>11672000</v>
      </c>
      <c r="W582" s="162">
        <v>0</v>
      </c>
      <c r="X582" s="163">
        <v>44195</v>
      </c>
      <c r="Y582" s="163">
        <v>44195</v>
      </c>
      <c r="Z582" s="163">
        <v>44211</v>
      </c>
      <c r="AA582" s="145">
        <v>15</v>
      </c>
      <c r="AB582" s="145"/>
      <c r="AC582" s="145"/>
      <c r="AD582" s="164"/>
      <c r="AE582" s="165"/>
      <c r="AF582" s="163"/>
      <c r="AG582" s="157"/>
      <c r="AH582" s="146"/>
      <c r="AI582" s="146"/>
      <c r="AJ582" s="146" t="s">
        <v>1471</v>
      </c>
      <c r="AK582" s="146"/>
      <c r="AL582" s="166">
        <f t="shared" si="17"/>
        <v>0</v>
      </c>
      <c r="AM582" s="177">
        <f>IF(SUMPRODUCT((A$14:A582=A582)*(B$14:B582=B582)*(D$14:D582=D582))&gt;1,0,1)</f>
        <v>1</v>
      </c>
      <c r="AN582" s="178"/>
      <c r="AO582" s="178"/>
      <c r="AP582" s="178"/>
      <c r="AQ582" s="178"/>
      <c r="AR582" s="178"/>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c r="CV582" s="178"/>
      <c r="CW582" s="178"/>
      <c r="CX582" s="178"/>
      <c r="CY582" s="178"/>
      <c r="CZ582" s="178"/>
      <c r="DA582" s="178"/>
      <c r="DB582" s="178"/>
      <c r="DC582" s="178"/>
      <c r="DD582" s="178"/>
      <c r="DE582" s="178"/>
      <c r="DF582" s="178"/>
      <c r="DG582" s="178"/>
      <c r="DH582" s="178"/>
      <c r="DI582" s="178"/>
      <c r="DJ582" s="178"/>
      <c r="DK582" s="178"/>
      <c r="DL582" s="178"/>
      <c r="DM582" s="178"/>
      <c r="DN582" s="178"/>
      <c r="DO582" s="178"/>
      <c r="DP582" s="178"/>
      <c r="DQ582" s="178"/>
      <c r="DR582" s="178"/>
      <c r="DS582" s="178"/>
      <c r="DT582" s="178"/>
      <c r="DU582" s="178"/>
      <c r="DV582" s="178"/>
      <c r="DW582" s="178"/>
      <c r="DX582" s="178"/>
      <c r="DY582" s="178"/>
      <c r="DZ582" s="178"/>
      <c r="EA582" s="178"/>
      <c r="EB582" s="178"/>
      <c r="EC582" s="178"/>
      <c r="ED582" s="178"/>
      <c r="EE582" s="178"/>
      <c r="EF582" s="178"/>
      <c r="EG582" s="178"/>
      <c r="EH582" s="178"/>
      <c r="EI582" s="178"/>
      <c r="EJ582" s="178"/>
      <c r="EK582" s="178"/>
      <c r="EL582" s="178"/>
      <c r="EM582" s="178"/>
      <c r="EN582" s="178"/>
      <c r="EO582" s="178"/>
      <c r="EP582" s="178"/>
      <c r="EQ582" s="178"/>
      <c r="ER582" s="178"/>
      <c r="ES582" s="178"/>
      <c r="ET582" s="178"/>
      <c r="EU582" s="178"/>
      <c r="EV582" s="178"/>
      <c r="EW582" s="178"/>
      <c r="EX582" s="178"/>
      <c r="EY582" s="178"/>
      <c r="EZ582" s="178"/>
      <c r="FA582" s="178"/>
      <c r="FB582" s="178"/>
      <c r="FC582" s="178"/>
      <c r="FD582" s="178"/>
      <c r="FE582" s="178"/>
      <c r="FF582" s="178"/>
      <c r="FG582" s="178"/>
      <c r="FH582" s="178"/>
      <c r="FI582" s="178"/>
      <c r="FJ582" s="178"/>
      <c r="FK582" s="178"/>
      <c r="FL582" s="178"/>
      <c r="FM582" s="178"/>
      <c r="FN582" s="178"/>
      <c r="FO582" s="178"/>
      <c r="FP582" s="178"/>
      <c r="FQ582" s="178"/>
      <c r="FR582" s="178"/>
      <c r="FS582" s="178"/>
      <c r="FT582" s="178"/>
      <c r="FU582" s="178"/>
      <c r="FV582" s="178"/>
    </row>
    <row r="583" spans="1:178" s="143" customFormat="1" ht="45" customHeight="1" x14ac:dyDescent="0.25">
      <c r="A583" s="146" t="s">
        <v>1281</v>
      </c>
      <c r="B583" s="145">
        <v>2020</v>
      </c>
      <c r="C583" s="144" t="s">
        <v>345</v>
      </c>
      <c r="D583" s="148">
        <v>631802020</v>
      </c>
      <c r="E583" s="147" t="s">
        <v>69</v>
      </c>
      <c r="F583" s="148" t="s">
        <v>136</v>
      </c>
      <c r="G583" s="149" t="s">
        <v>142</v>
      </c>
      <c r="H583" s="150" t="s">
        <v>1370</v>
      </c>
      <c r="I583" s="151" t="s">
        <v>132</v>
      </c>
      <c r="J583" s="152" t="s">
        <v>352</v>
      </c>
      <c r="K583" s="153">
        <v>45</v>
      </c>
      <c r="L583" s="154" t="str">
        <f>IF(ISERROR(VLOOKUP(K583,Eje_Pilar_Prop!$C$2:$E$104,2,FALSE))," ",VLOOKUP(K583,Eje_Pilar_Prop!$C$2:$E$104,2,FALSE))</f>
        <v>Gobernanza e influencia local, regional e internacional</v>
      </c>
      <c r="M583" s="154" t="str">
        <f>IF(ISERROR(VLOOKUP(K583,Eje_Pilar_Prop!$C$2:$E$104,3,FALSE))," ",VLOOKUP(K583,Eje_Pilar_Prop!$C$2:$E$104,3,FALSE))</f>
        <v>Eje Transversal 4 Gobierno Legitimo, Fortalecimiento Local y Eficiencia</v>
      </c>
      <c r="N583" s="155" t="s">
        <v>876</v>
      </c>
      <c r="O583" s="164">
        <v>890900608</v>
      </c>
      <c r="P583" s="150" t="s">
        <v>1447</v>
      </c>
      <c r="Q583" s="157">
        <v>3912000</v>
      </c>
      <c r="R583" s="158"/>
      <c r="S583" s="159"/>
      <c r="T583" s="160"/>
      <c r="U583" s="157"/>
      <c r="V583" s="161">
        <f t="shared" si="18"/>
        <v>3912000</v>
      </c>
      <c r="W583" s="162">
        <v>0</v>
      </c>
      <c r="X583" s="163">
        <v>44195</v>
      </c>
      <c r="Y583" s="163">
        <v>44195</v>
      </c>
      <c r="Z583" s="163">
        <v>44211</v>
      </c>
      <c r="AA583" s="145">
        <v>15</v>
      </c>
      <c r="AB583" s="145"/>
      <c r="AC583" s="145"/>
      <c r="AD583" s="164"/>
      <c r="AE583" s="165"/>
      <c r="AF583" s="163"/>
      <c r="AG583" s="157"/>
      <c r="AH583" s="146"/>
      <c r="AI583" s="146"/>
      <c r="AJ583" s="146" t="s">
        <v>1471</v>
      </c>
      <c r="AK583" s="146"/>
      <c r="AL583" s="166">
        <f t="shared" si="17"/>
        <v>0</v>
      </c>
      <c r="AM583" s="177">
        <f>IF(SUMPRODUCT((A$14:A583=A583)*(B$14:B583=B583)*(D$14:D583=D583))&gt;1,0,1)</f>
        <v>1</v>
      </c>
      <c r="AN583" s="178"/>
      <c r="AO583" s="178"/>
      <c r="AP583" s="178"/>
      <c r="AQ583" s="178"/>
      <c r="AR583" s="178"/>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c r="CV583" s="178"/>
      <c r="CW583" s="178"/>
      <c r="CX583" s="178"/>
      <c r="CY583" s="178"/>
      <c r="CZ583" s="178"/>
      <c r="DA583" s="178"/>
      <c r="DB583" s="178"/>
      <c r="DC583" s="178"/>
      <c r="DD583" s="178"/>
      <c r="DE583" s="178"/>
      <c r="DF583" s="178"/>
      <c r="DG583" s="178"/>
      <c r="DH583" s="178"/>
      <c r="DI583" s="178"/>
      <c r="DJ583" s="178"/>
      <c r="DK583" s="178"/>
      <c r="DL583" s="178"/>
      <c r="DM583" s="178"/>
      <c r="DN583" s="178"/>
      <c r="DO583" s="178"/>
      <c r="DP583" s="178"/>
      <c r="DQ583" s="178"/>
      <c r="DR583" s="178"/>
      <c r="DS583" s="178"/>
      <c r="DT583" s="178"/>
      <c r="DU583" s="178"/>
      <c r="DV583" s="178"/>
      <c r="DW583" s="178"/>
      <c r="DX583" s="178"/>
      <c r="DY583" s="178"/>
      <c r="DZ583" s="178"/>
      <c r="EA583" s="178"/>
      <c r="EB583" s="178"/>
      <c r="EC583" s="178"/>
      <c r="ED583" s="178"/>
      <c r="EE583" s="178"/>
      <c r="EF583" s="178"/>
      <c r="EG583" s="178"/>
      <c r="EH583" s="178"/>
      <c r="EI583" s="178"/>
      <c r="EJ583" s="178"/>
      <c r="EK583" s="178"/>
      <c r="EL583" s="178"/>
      <c r="EM583" s="178"/>
      <c r="EN583" s="178"/>
      <c r="EO583" s="178"/>
      <c r="EP583" s="178"/>
      <c r="EQ583" s="178"/>
      <c r="ER583" s="178"/>
      <c r="ES583" s="178"/>
      <c r="ET583" s="178"/>
      <c r="EU583" s="178"/>
      <c r="EV583" s="178"/>
      <c r="EW583" s="178"/>
      <c r="EX583" s="178"/>
      <c r="EY583" s="178"/>
      <c r="EZ583" s="178"/>
      <c r="FA583" s="178"/>
      <c r="FB583" s="178"/>
      <c r="FC583" s="178"/>
      <c r="FD583" s="178"/>
      <c r="FE583" s="178"/>
      <c r="FF583" s="178"/>
      <c r="FG583" s="178"/>
      <c r="FH583" s="178"/>
      <c r="FI583" s="178"/>
      <c r="FJ583" s="178"/>
      <c r="FK583" s="178"/>
      <c r="FL583" s="178"/>
      <c r="FM583" s="178"/>
      <c r="FN583" s="178"/>
      <c r="FO583" s="178"/>
      <c r="FP583" s="178"/>
      <c r="FQ583" s="178"/>
      <c r="FR583" s="178"/>
      <c r="FS583" s="178"/>
      <c r="FT583" s="178"/>
      <c r="FU583" s="178"/>
      <c r="FV583" s="178"/>
    </row>
    <row r="584" spans="1:178" ht="45" customHeight="1" x14ac:dyDescent="0.25">
      <c r="A584" s="146" t="s">
        <v>1282</v>
      </c>
      <c r="B584" s="145">
        <v>2020</v>
      </c>
      <c r="C584" s="144" t="s">
        <v>345</v>
      </c>
      <c r="D584" s="148" t="s">
        <v>1785</v>
      </c>
      <c r="E584" s="147" t="s">
        <v>129</v>
      </c>
      <c r="F584" s="148" t="s">
        <v>136</v>
      </c>
      <c r="G584" s="149" t="s">
        <v>145</v>
      </c>
      <c r="H584" s="150" t="s">
        <v>1371</v>
      </c>
      <c r="I584" s="151" t="s">
        <v>132</v>
      </c>
      <c r="J584" s="152" t="s">
        <v>352</v>
      </c>
      <c r="K584" s="153">
        <v>2</v>
      </c>
      <c r="L584" s="154" t="str">
        <f>IF(ISERROR(VLOOKUP(K584,Eje_Pilar_Prop!$C$2:$E$104,2,FALSE))," ",VLOOKUP(K584,Eje_Pilar_Prop!$C$2:$E$104,2,FALSE))</f>
        <v>Desarrollo integral desde la gestación hasta la adolescencia</v>
      </c>
      <c r="M584" s="154" t="str">
        <f>IF(ISERROR(VLOOKUP(K584,Eje_Pilar_Prop!$C$2:$E$104,3,FALSE))," ",VLOOKUP(K584,Eje_Pilar_Prop!$C$2:$E$104,3,FALSE))</f>
        <v>Pilar 1 Igualdad de Calidad de Vida</v>
      </c>
      <c r="N584" s="155" t="s">
        <v>889</v>
      </c>
      <c r="O584" s="164">
        <v>811012753</v>
      </c>
      <c r="P584" s="150" t="s">
        <v>1448</v>
      </c>
      <c r="Q584" s="157">
        <v>514806830</v>
      </c>
      <c r="R584" s="158"/>
      <c r="S584" s="159"/>
      <c r="T584" s="160"/>
      <c r="U584" s="157"/>
      <c r="V584" s="161">
        <f t="shared" si="18"/>
        <v>514806830</v>
      </c>
      <c r="W584" s="162">
        <v>0</v>
      </c>
      <c r="X584" s="163">
        <v>44196</v>
      </c>
      <c r="Y584" s="163"/>
      <c r="Z584" s="163"/>
      <c r="AA584" s="145">
        <v>120</v>
      </c>
      <c r="AB584" s="145"/>
      <c r="AC584" s="145"/>
      <c r="AD584" s="164"/>
      <c r="AE584" s="165"/>
      <c r="AF584" s="163"/>
      <c r="AG584" s="157"/>
      <c r="AH584" s="146" t="s">
        <v>1471</v>
      </c>
      <c r="AI584" s="146"/>
      <c r="AJ584" s="146"/>
      <c r="AK584" s="146"/>
      <c r="AL584" s="166">
        <f t="shared" si="17"/>
        <v>0</v>
      </c>
      <c r="AM584" s="177">
        <f>IF(SUMPRODUCT((A$14:A584=A584)*(B$14:B584=B584)*(D$14:D584=D584))&gt;1,0,1)</f>
        <v>1</v>
      </c>
      <c r="AN584" s="178"/>
      <c r="AO584" s="178"/>
      <c r="AP584" s="178"/>
      <c r="AQ584" s="178"/>
      <c r="AR584" s="178"/>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c r="CV584" s="178"/>
      <c r="CW584" s="178"/>
      <c r="CX584" s="178"/>
      <c r="CY584" s="178"/>
      <c r="CZ584" s="178"/>
      <c r="DA584" s="178"/>
      <c r="DB584" s="178"/>
      <c r="DC584" s="178"/>
      <c r="DD584" s="178"/>
      <c r="DE584" s="178"/>
      <c r="DF584" s="178"/>
      <c r="DG584" s="178"/>
      <c r="DH584" s="178"/>
      <c r="DI584" s="178"/>
      <c r="DJ584" s="178"/>
      <c r="DK584" s="178"/>
      <c r="DL584" s="178"/>
      <c r="DM584" s="178"/>
      <c r="DN584" s="178"/>
      <c r="DO584" s="178"/>
      <c r="DP584" s="178"/>
      <c r="DQ584" s="178"/>
      <c r="DR584" s="178"/>
      <c r="DS584" s="178"/>
      <c r="DT584" s="178"/>
      <c r="DU584" s="178"/>
      <c r="DV584" s="178"/>
      <c r="DW584" s="178"/>
      <c r="DX584" s="178"/>
      <c r="DY584" s="178"/>
      <c r="DZ584" s="178"/>
      <c r="EA584" s="178"/>
      <c r="EB584" s="178"/>
      <c r="EC584" s="178"/>
      <c r="ED584" s="178"/>
      <c r="EE584" s="178"/>
      <c r="EF584" s="178"/>
      <c r="EG584" s="178"/>
      <c r="EH584" s="178"/>
      <c r="EI584" s="178"/>
      <c r="EJ584" s="178"/>
      <c r="EK584" s="178"/>
      <c r="EL584" s="178"/>
      <c r="EM584" s="178"/>
      <c r="EN584" s="178"/>
      <c r="EO584" s="178"/>
      <c r="EP584" s="178"/>
      <c r="EQ584" s="178"/>
      <c r="ER584" s="178"/>
      <c r="ES584" s="178"/>
      <c r="ET584" s="178"/>
      <c r="EU584" s="178"/>
      <c r="EV584" s="178"/>
      <c r="EW584" s="178"/>
      <c r="EX584" s="178"/>
      <c r="EY584" s="178"/>
      <c r="EZ584" s="178"/>
      <c r="FA584" s="178"/>
      <c r="FB584" s="178"/>
      <c r="FC584" s="178"/>
      <c r="FD584" s="178"/>
      <c r="FE584" s="178"/>
      <c r="FF584" s="178"/>
      <c r="FG584" s="178"/>
      <c r="FH584" s="178"/>
      <c r="FI584" s="178"/>
      <c r="FJ584" s="178"/>
      <c r="FK584" s="178"/>
      <c r="FL584" s="178"/>
      <c r="FM584" s="178"/>
      <c r="FN584" s="178"/>
      <c r="FO584" s="178"/>
      <c r="FP584" s="178"/>
      <c r="FQ584" s="178"/>
      <c r="FR584" s="178"/>
      <c r="FS584" s="178"/>
      <c r="FT584" s="178"/>
      <c r="FU584" s="178"/>
      <c r="FV584" s="178"/>
    </row>
    <row r="585" spans="1:178" ht="45" customHeight="1" x14ac:dyDescent="0.25">
      <c r="A585" s="146" t="s">
        <v>1283</v>
      </c>
      <c r="B585" s="145">
        <v>2020</v>
      </c>
      <c r="C585" s="144" t="s">
        <v>345</v>
      </c>
      <c r="D585" s="148" t="s">
        <v>1786</v>
      </c>
      <c r="E585" s="147" t="s">
        <v>137</v>
      </c>
      <c r="F585" s="148" t="s">
        <v>32</v>
      </c>
      <c r="G585" s="149" t="s">
        <v>158</v>
      </c>
      <c r="H585" s="150" t="s">
        <v>1372</v>
      </c>
      <c r="I585" s="151" t="s">
        <v>132</v>
      </c>
      <c r="J585" s="152" t="s">
        <v>352</v>
      </c>
      <c r="K585" s="153">
        <v>45</v>
      </c>
      <c r="L585" s="154" t="str">
        <f>IF(ISERROR(VLOOKUP(K585,Eje_Pilar_Prop!$C$2:$E$104,2,FALSE))," ",VLOOKUP(K585,Eje_Pilar_Prop!$C$2:$E$104,2,FALSE))</f>
        <v>Gobernanza e influencia local, regional e internacional</v>
      </c>
      <c r="M585" s="154" t="str">
        <f>IF(ISERROR(VLOOKUP(K585,Eje_Pilar_Prop!$C$2:$E$104,3,FALSE))," ",VLOOKUP(K585,Eje_Pilar_Prop!$C$2:$E$104,3,FALSE))</f>
        <v>Eje Transversal 4 Gobierno Legitimo, Fortalecimiento Local y Eficiencia</v>
      </c>
      <c r="N585" s="155" t="s">
        <v>877</v>
      </c>
      <c r="O585" s="164">
        <v>51685704</v>
      </c>
      <c r="P585" s="150" t="s">
        <v>1449</v>
      </c>
      <c r="Q585" s="157">
        <v>10500000</v>
      </c>
      <c r="R585" s="158"/>
      <c r="S585" s="159"/>
      <c r="T585" s="160"/>
      <c r="U585" s="157"/>
      <c r="V585" s="161">
        <f t="shared" si="18"/>
        <v>10500000</v>
      </c>
      <c r="W585" s="162">
        <v>0</v>
      </c>
      <c r="X585" s="163">
        <v>44175</v>
      </c>
      <c r="Y585" s="163">
        <v>44176</v>
      </c>
      <c r="Z585" s="163">
        <v>44196</v>
      </c>
      <c r="AA585" s="145">
        <v>75</v>
      </c>
      <c r="AB585" s="145"/>
      <c r="AC585" s="145"/>
      <c r="AD585" s="164"/>
      <c r="AE585" s="165"/>
      <c r="AF585" s="163"/>
      <c r="AG585" s="157"/>
      <c r="AH585" s="146"/>
      <c r="AI585" s="146"/>
      <c r="AJ585" s="146" t="s">
        <v>1471</v>
      </c>
      <c r="AK585" s="146"/>
      <c r="AL585" s="166">
        <f t="shared" ref="AL585:AL622" si="19">IF(ISERROR(W585/V585),"-",(W585/V585))</f>
        <v>0</v>
      </c>
      <c r="AM585" s="177">
        <f>IF(SUMPRODUCT((A$14:A585=A585)*(B$14:B585=B585)*(D$14:D585=D585))&gt;1,0,1)</f>
        <v>1</v>
      </c>
      <c r="AN585" s="178"/>
      <c r="AO585" s="178"/>
      <c r="AP585" s="178"/>
      <c r="AQ585" s="178"/>
      <c r="AR585" s="178"/>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c r="CV585" s="178"/>
      <c r="CW585" s="178"/>
      <c r="CX585" s="178"/>
      <c r="CY585" s="178"/>
      <c r="CZ585" s="178"/>
      <c r="DA585" s="178"/>
      <c r="DB585" s="178"/>
      <c r="DC585" s="178"/>
      <c r="DD585" s="178"/>
      <c r="DE585" s="178"/>
      <c r="DF585" s="178"/>
      <c r="DG585" s="178"/>
      <c r="DH585" s="178"/>
      <c r="DI585" s="178"/>
      <c r="DJ585" s="178"/>
      <c r="DK585" s="178"/>
      <c r="DL585" s="178"/>
      <c r="DM585" s="178"/>
      <c r="DN585" s="178"/>
      <c r="DO585" s="178"/>
      <c r="DP585" s="178"/>
      <c r="DQ585" s="178"/>
      <c r="DR585" s="178"/>
      <c r="DS585" s="178"/>
      <c r="DT585" s="178"/>
      <c r="DU585" s="178"/>
      <c r="DV585" s="178"/>
      <c r="DW585" s="178"/>
      <c r="DX585" s="178"/>
      <c r="DY585" s="178"/>
      <c r="DZ585" s="178"/>
      <c r="EA585" s="178"/>
      <c r="EB585" s="178"/>
      <c r="EC585" s="178"/>
      <c r="ED585" s="178"/>
      <c r="EE585" s="178"/>
      <c r="EF585" s="178"/>
      <c r="EG585" s="178"/>
      <c r="EH585" s="178"/>
      <c r="EI585" s="178"/>
      <c r="EJ585" s="178"/>
      <c r="EK585" s="178"/>
      <c r="EL585" s="178"/>
      <c r="EM585" s="178"/>
      <c r="EN585" s="178"/>
      <c r="EO585" s="178"/>
      <c r="EP585" s="178"/>
      <c r="EQ585" s="178"/>
      <c r="ER585" s="178"/>
      <c r="ES585" s="178"/>
      <c r="ET585" s="178"/>
      <c r="EU585" s="178"/>
      <c r="EV585" s="178"/>
      <c r="EW585" s="178"/>
      <c r="EX585" s="178"/>
      <c r="EY585" s="178"/>
      <c r="EZ585" s="178"/>
      <c r="FA585" s="178"/>
      <c r="FB585" s="178"/>
      <c r="FC585" s="178"/>
      <c r="FD585" s="178"/>
      <c r="FE585" s="178"/>
      <c r="FF585" s="178"/>
      <c r="FG585" s="178"/>
      <c r="FH585" s="178"/>
      <c r="FI585" s="178"/>
      <c r="FJ585" s="178"/>
      <c r="FK585" s="178"/>
      <c r="FL585" s="178"/>
      <c r="FM585" s="178"/>
      <c r="FN585" s="178"/>
      <c r="FO585" s="178"/>
      <c r="FP585" s="178"/>
      <c r="FQ585" s="178"/>
      <c r="FR585" s="178"/>
      <c r="FS585" s="178"/>
      <c r="FT585" s="178"/>
      <c r="FU585" s="178"/>
      <c r="FV585" s="178"/>
    </row>
    <row r="586" spans="1:178" ht="45" customHeight="1" x14ac:dyDescent="0.25">
      <c r="A586" s="146" t="s">
        <v>1284</v>
      </c>
      <c r="B586" s="145">
        <v>2020</v>
      </c>
      <c r="C586" s="144" t="s">
        <v>345</v>
      </c>
      <c r="D586" s="148" t="s">
        <v>1787</v>
      </c>
      <c r="E586" s="147" t="s">
        <v>62</v>
      </c>
      <c r="F586" s="148" t="s">
        <v>130</v>
      </c>
      <c r="G586" s="149" t="s">
        <v>145</v>
      </c>
      <c r="H586" s="150" t="s">
        <v>1373</v>
      </c>
      <c r="I586" s="151" t="s">
        <v>132</v>
      </c>
      <c r="J586" s="152" t="s">
        <v>352</v>
      </c>
      <c r="K586" s="153">
        <v>2</v>
      </c>
      <c r="L586" s="154" t="str">
        <f>IF(ISERROR(VLOOKUP(K586,Eje_Pilar_Prop!$C$2:$E$104,2,FALSE))," ",VLOOKUP(K586,Eje_Pilar_Prop!$C$2:$E$104,2,FALSE))</f>
        <v>Desarrollo integral desde la gestación hasta la adolescencia</v>
      </c>
      <c r="M586" s="154" t="str">
        <f>IF(ISERROR(VLOOKUP(K586,Eje_Pilar_Prop!$C$2:$E$104,3,FALSE))," ",VLOOKUP(K586,Eje_Pilar_Prop!$C$2:$E$104,3,FALSE))</f>
        <v>Pilar 1 Igualdad de Calidad de Vida</v>
      </c>
      <c r="N586" s="155" t="s">
        <v>889</v>
      </c>
      <c r="O586" s="164">
        <v>900413014</v>
      </c>
      <c r="P586" s="150" t="s">
        <v>1450</v>
      </c>
      <c r="Q586" s="157">
        <v>72000000</v>
      </c>
      <c r="R586" s="158"/>
      <c r="S586" s="159"/>
      <c r="T586" s="160"/>
      <c r="U586" s="157"/>
      <c r="V586" s="161">
        <f t="shared" ref="V586:V622" si="20">+Q586+S586+U586</f>
        <v>72000000</v>
      </c>
      <c r="W586" s="162">
        <v>0</v>
      </c>
      <c r="X586" s="163">
        <v>44196</v>
      </c>
      <c r="Y586" s="163"/>
      <c r="Z586" s="163"/>
      <c r="AA586" s="145">
        <v>120</v>
      </c>
      <c r="AB586" s="145"/>
      <c r="AC586" s="145"/>
      <c r="AD586" s="164"/>
      <c r="AE586" s="165"/>
      <c r="AF586" s="163"/>
      <c r="AG586" s="157"/>
      <c r="AH586" s="146" t="s">
        <v>1471</v>
      </c>
      <c r="AI586" s="146"/>
      <c r="AJ586" s="146"/>
      <c r="AK586" s="146"/>
      <c r="AL586" s="166">
        <f t="shared" si="19"/>
        <v>0</v>
      </c>
      <c r="AM586" s="177">
        <f>IF(SUMPRODUCT((A$14:A586=A586)*(B$14:B586=B586)*(D$14:D586=D586))&gt;1,0,1)</f>
        <v>1</v>
      </c>
      <c r="AN586" s="178"/>
      <c r="AO586" s="178"/>
      <c r="AP586" s="178"/>
      <c r="AQ586" s="178"/>
      <c r="AR586" s="178"/>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c r="CV586" s="178"/>
      <c r="CW586" s="178"/>
      <c r="CX586" s="178"/>
      <c r="CY586" s="178"/>
      <c r="CZ586" s="178"/>
      <c r="DA586" s="178"/>
      <c r="DB586" s="178"/>
      <c r="DC586" s="178"/>
      <c r="DD586" s="178"/>
      <c r="DE586" s="178"/>
      <c r="DF586" s="178"/>
      <c r="DG586" s="178"/>
      <c r="DH586" s="178"/>
      <c r="DI586" s="178"/>
      <c r="DJ586" s="178"/>
      <c r="DK586" s="178"/>
      <c r="DL586" s="178"/>
      <c r="DM586" s="178"/>
      <c r="DN586" s="178"/>
      <c r="DO586" s="178"/>
      <c r="DP586" s="178"/>
      <c r="DQ586" s="178"/>
      <c r="DR586" s="178"/>
      <c r="DS586" s="178"/>
      <c r="DT586" s="178"/>
      <c r="DU586" s="178"/>
      <c r="DV586" s="178"/>
      <c r="DW586" s="178"/>
      <c r="DX586" s="178"/>
      <c r="DY586" s="178"/>
      <c r="DZ586" s="178"/>
      <c r="EA586" s="178"/>
      <c r="EB586" s="178"/>
      <c r="EC586" s="178"/>
      <c r="ED586" s="178"/>
      <c r="EE586" s="178"/>
      <c r="EF586" s="178"/>
      <c r="EG586" s="178"/>
      <c r="EH586" s="178"/>
      <c r="EI586" s="178"/>
      <c r="EJ586" s="178"/>
      <c r="EK586" s="178"/>
      <c r="EL586" s="178"/>
      <c r="EM586" s="178"/>
      <c r="EN586" s="178"/>
      <c r="EO586" s="178"/>
      <c r="EP586" s="178"/>
      <c r="EQ586" s="178"/>
      <c r="ER586" s="178"/>
      <c r="ES586" s="178"/>
      <c r="ET586" s="178"/>
      <c r="EU586" s="178"/>
      <c r="EV586" s="178"/>
      <c r="EW586" s="178"/>
      <c r="EX586" s="178"/>
      <c r="EY586" s="178"/>
      <c r="EZ586" s="178"/>
      <c r="FA586" s="178"/>
      <c r="FB586" s="178"/>
      <c r="FC586" s="178"/>
      <c r="FD586" s="178"/>
      <c r="FE586" s="178"/>
      <c r="FF586" s="178"/>
      <c r="FG586" s="178"/>
      <c r="FH586" s="178"/>
      <c r="FI586" s="178"/>
      <c r="FJ586" s="178"/>
      <c r="FK586" s="178"/>
      <c r="FL586" s="178"/>
      <c r="FM586" s="178"/>
      <c r="FN586" s="178"/>
      <c r="FO586" s="178"/>
      <c r="FP586" s="178"/>
      <c r="FQ586" s="178"/>
      <c r="FR586" s="178"/>
      <c r="FS586" s="178"/>
      <c r="FT586" s="178"/>
      <c r="FU586" s="178"/>
      <c r="FV586" s="178"/>
    </row>
    <row r="587" spans="1:178" ht="45" customHeight="1" x14ac:dyDescent="0.25">
      <c r="A587" s="146" t="s">
        <v>1285</v>
      </c>
      <c r="B587" s="145">
        <v>2020</v>
      </c>
      <c r="C587" s="144" t="s">
        <v>345</v>
      </c>
      <c r="D587" s="148" t="s">
        <v>1788</v>
      </c>
      <c r="E587" s="147" t="s">
        <v>62</v>
      </c>
      <c r="F587" s="148" t="s">
        <v>130</v>
      </c>
      <c r="G587" s="149" t="s">
        <v>145</v>
      </c>
      <c r="H587" s="150" t="s">
        <v>1374</v>
      </c>
      <c r="I587" s="151" t="s">
        <v>132</v>
      </c>
      <c r="J587" s="152" t="s">
        <v>352</v>
      </c>
      <c r="K587" s="153">
        <v>18</v>
      </c>
      <c r="L587" s="154" t="str">
        <f>IF(ISERROR(VLOOKUP(K587,Eje_Pilar_Prop!$C$2:$E$104,2,FALSE))," ",VLOOKUP(K587,Eje_Pilar_Prop!$C$2:$E$104,2,FALSE))</f>
        <v>Mejor movilidad para todos</v>
      </c>
      <c r="M587" s="154" t="str">
        <f>IF(ISERROR(VLOOKUP(K587,Eje_Pilar_Prop!$C$2:$E$104,3,FALSE))," ",VLOOKUP(K587,Eje_Pilar_Prop!$C$2:$E$104,3,FALSE))</f>
        <v>Pilar 2 Democracía Urbana</v>
      </c>
      <c r="N587" s="155" t="s">
        <v>885</v>
      </c>
      <c r="O587" s="164" t="s">
        <v>1793</v>
      </c>
      <c r="P587" s="150" t="s">
        <v>1451</v>
      </c>
      <c r="Q587" s="157">
        <v>887299999</v>
      </c>
      <c r="R587" s="158"/>
      <c r="S587" s="159"/>
      <c r="T587" s="160"/>
      <c r="U587" s="157"/>
      <c r="V587" s="161">
        <f t="shared" si="20"/>
        <v>887299999</v>
      </c>
      <c r="W587" s="162">
        <v>0</v>
      </c>
      <c r="X587" s="163">
        <v>44196</v>
      </c>
      <c r="Y587" s="163"/>
      <c r="Z587" s="163"/>
      <c r="AA587" s="145">
        <v>210</v>
      </c>
      <c r="AB587" s="145"/>
      <c r="AC587" s="145"/>
      <c r="AD587" s="164"/>
      <c r="AE587" s="165"/>
      <c r="AF587" s="163"/>
      <c r="AG587" s="157"/>
      <c r="AH587" s="146" t="s">
        <v>1471</v>
      </c>
      <c r="AI587" s="146"/>
      <c r="AJ587" s="146"/>
      <c r="AK587" s="146"/>
      <c r="AL587" s="166">
        <f t="shared" si="19"/>
        <v>0</v>
      </c>
      <c r="AM587" s="177">
        <f>IF(SUMPRODUCT((A$14:A587=A587)*(B$14:B587=B587)*(D$14:D587=D587))&gt;1,0,1)</f>
        <v>1</v>
      </c>
      <c r="AN587" s="178"/>
      <c r="AO587" s="178"/>
      <c r="AP587" s="178"/>
      <c r="AQ587" s="178"/>
      <c r="AR587" s="178"/>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c r="CV587" s="178"/>
      <c r="CW587" s="178"/>
      <c r="CX587" s="178"/>
      <c r="CY587" s="178"/>
      <c r="CZ587" s="178"/>
      <c r="DA587" s="178"/>
      <c r="DB587" s="178"/>
      <c r="DC587" s="178"/>
      <c r="DD587" s="178"/>
      <c r="DE587" s="178"/>
      <c r="DF587" s="178"/>
      <c r="DG587" s="178"/>
      <c r="DH587" s="178"/>
      <c r="DI587" s="178"/>
      <c r="DJ587" s="178"/>
      <c r="DK587" s="178"/>
      <c r="DL587" s="178"/>
      <c r="DM587" s="178"/>
      <c r="DN587" s="178"/>
      <c r="DO587" s="178"/>
      <c r="DP587" s="178"/>
      <c r="DQ587" s="178"/>
      <c r="DR587" s="178"/>
      <c r="DS587" s="178"/>
      <c r="DT587" s="178"/>
      <c r="DU587" s="178"/>
      <c r="DV587" s="178"/>
      <c r="DW587" s="178"/>
      <c r="DX587" s="178"/>
      <c r="DY587" s="178"/>
      <c r="DZ587" s="178"/>
      <c r="EA587" s="178"/>
      <c r="EB587" s="178"/>
      <c r="EC587" s="178"/>
      <c r="ED587" s="178"/>
      <c r="EE587" s="178"/>
      <c r="EF587" s="178"/>
      <c r="EG587" s="178"/>
      <c r="EH587" s="178"/>
      <c r="EI587" s="178"/>
      <c r="EJ587" s="178"/>
      <c r="EK587" s="178"/>
      <c r="EL587" s="178"/>
      <c r="EM587" s="178"/>
      <c r="EN587" s="178"/>
      <c r="EO587" s="178"/>
      <c r="EP587" s="178"/>
      <c r="EQ587" s="178"/>
      <c r="ER587" s="178"/>
      <c r="ES587" s="178"/>
      <c r="ET587" s="178"/>
      <c r="EU587" s="178"/>
      <c r="EV587" s="178"/>
      <c r="EW587" s="178"/>
      <c r="EX587" s="178"/>
      <c r="EY587" s="178"/>
      <c r="EZ587" s="178"/>
      <c r="FA587" s="178"/>
      <c r="FB587" s="178"/>
      <c r="FC587" s="178"/>
      <c r="FD587" s="178"/>
      <c r="FE587" s="178"/>
      <c r="FF587" s="178"/>
      <c r="FG587" s="178"/>
      <c r="FH587" s="178"/>
      <c r="FI587" s="178"/>
      <c r="FJ587" s="178"/>
      <c r="FK587" s="178"/>
      <c r="FL587" s="178"/>
      <c r="FM587" s="178"/>
      <c r="FN587" s="178"/>
      <c r="FO587" s="178"/>
      <c r="FP587" s="178"/>
      <c r="FQ587" s="178"/>
      <c r="FR587" s="178"/>
      <c r="FS587" s="178"/>
      <c r="FT587" s="178"/>
      <c r="FU587" s="178"/>
      <c r="FV587" s="178"/>
    </row>
    <row r="588" spans="1:178" ht="45" customHeight="1" x14ac:dyDescent="0.25">
      <c r="A588" s="146" t="s">
        <v>1286</v>
      </c>
      <c r="B588" s="145">
        <v>2020</v>
      </c>
      <c r="C588" s="144" t="s">
        <v>345</v>
      </c>
      <c r="D588" s="148" t="s">
        <v>1789</v>
      </c>
      <c r="E588" s="147" t="s">
        <v>129</v>
      </c>
      <c r="F588" s="148" t="s">
        <v>136</v>
      </c>
      <c r="G588" s="149" t="s">
        <v>145</v>
      </c>
      <c r="H588" s="150" t="s">
        <v>1375</v>
      </c>
      <c r="I588" s="151" t="s">
        <v>132</v>
      </c>
      <c r="J588" s="152" t="s">
        <v>352</v>
      </c>
      <c r="K588" s="153">
        <v>18</v>
      </c>
      <c r="L588" s="154" t="str">
        <f>IF(ISERROR(VLOOKUP(K588,Eje_Pilar_Prop!$C$2:$E$104,2,FALSE))," ",VLOOKUP(K588,Eje_Pilar_Prop!$C$2:$E$104,2,FALSE))</f>
        <v>Mejor movilidad para todos</v>
      </c>
      <c r="M588" s="154" t="str">
        <f>IF(ISERROR(VLOOKUP(K588,Eje_Pilar_Prop!$C$2:$E$104,3,FALSE))," ",VLOOKUP(K588,Eje_Pilar_Prop!$C$2:$E$104,3,FALSE))</f>
        <v>Pilar 2 Democracía Urbana</v>
      </c>
      <c r="N588" s="155" t="s">
        <v>885</v>
      </c>
      <c r="O588" s="164">
        <v>900689255</v>
      </c>
      <c r="P588" s="150" t="s">
        <v>1452</v>
      </c>
      <c r="Q588" s="157">
        <v>5472448317</v>
      </c>
      <c r="R588" s="158"/>
      <c r="S588" s="159"/>
      <c r="T588" s="160"/>
      <c r="U588" s="157"/>
      <c r="V588" s="161">
        <f t="shared" si="20"/>
        <v>5472448317</v>
      </c>
      <c r="W588" s="162">
        <v>0</v>
      </c>
      <c r="X588" s="163">
        <v>44196</v>
      </c>
      <c r="Y588" s="163"/>
      <c r="Z588" s="163"/>
      <c r="AA588" s="145">
        <v>210</v>
      </c>
      <c r="AB588" s="145"/>
      <c r="AC588" s="145"/>
      <c r="AD588" s="164"/>
      <c r="AE588" s="165"/>
      <c r="AF588" s="163"/>
      <c r="AG588" s="157"/>
      <c r="AH588" s="146" t="s">
        <v>1471</v>
      </c>
      <c r="AI588" s="146"/>
      <c r="AJ588" s="146"/>
      <c r="AK588" s="146"/>
      <c r="AL588" s="166">
        <f t="shared" si="19"/>
        <v>0</v>
      </c>
      <c r="AM588" s="177">
        <f>IF(SUMPRODUCT((A$14:A588=A588)*(B$14:B588=B588)*(D$14:D588=D588))&gt;1,0,1)</f>
        <v>1</v>
      </c>
      <c r="AN588" s="178"/>
      <c r="AO588" s="178"/>
      <c r="AP588" s="178"/>
      <c r="AQ588" s="178"/>
      <c r="AR588" s="178"/>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c r="CV588" s="178"/>
      <c r="CW588" s="178"/>
      <c r="CX588" s="178"/>
      <c r="CY588" s="178"/>
      <c r="CZ588" s="178"/>
      <c r="DA588" s="178"/>
      <c r="DB588" s="178"/>
      <c r="DC588" s="178"/>
      <c r="DD588" s="178"/>
      <c r="DE588" s="178"/>
      <c r="DF588" s="178"/>
      <c r="DG588" s="178"/>
      <c r="DH588" s="178"/>
      <c r="DI588" s="178"/>
      <c r="DJ588" s="178"/>
      <c r="DK588" s="178"/>
      <c r="DL588" s="178"/>
      <c r="DM588" s="178"/>
      <c r="DN588" s="178"/>
      <c r="DO588" s="178"/>
      <c r="DP588" s="178"/>
      <c r="DQ588" s="178"/>
      <c r="DR588" s="178"/>
      <c r="DS588" s="178"/>
      <c r="DT588" s="178"/>
      <c r="DU588" s="178"/>
      <c r="DV588" s="178"/>
      <c r="DW588" s="178"/>
      <c r="DX588" s="178"/>
      <c r="DY588" s="178"/>
      <c r="DZ588" s="178"/>
      <c r="EA588" s="178"/>
      <c r="EB588" s="178"/>
      <c r="EC588" s="178"/>
      <c r="ED588" s="178"/>
      <c r="EE588" s="178"/>
      <c r="EF588" s="178"/>
      <c r="EG588" s="178"/>
      <c r="EH588" s="178"/>
      <c r="EI588" s="178"/>
      <c r="EJ588" s="178"/>
      <c r="EK588" s="178"/>
      <c r="EL588" s="178"/>
      <c r="EM588" s="178"/>
      <c r="EN588" s="178"/>
      <c r="EO588" s="178"/>
      <c r="EP588" s="178"/>
      <c r="EQ588" s="178"/>
      <c r="ER588" s="178"/>
      <c r="ES588" s="178"/>
      <c r="ET588" s="178"/>
      <c r="EU588" s="178"/>
      <c r="EV588" s="178"/>
      <c r="EW588" s="178"/>
      <c r="EX588" s="178"/>
      <c r="EY588" s="178"/>
      <c r="EZ588" s="178"/>
      <c r="FA588" s="178"/>
      <c r="FB588" s="178"/>
      <c r="FC588" s="178"/>
      <c r="FD588" s="178"/>
      <c r="FE588" s="178"/>
      <c r="FF588" s="178"/>
      <c r="FG588" s="178"/>
      <c r="FH588" s="178"/>
      <c r="FI588" s="178"/>
      <c r="FJ588" s="178"/>
      <c r="FK588" s="178"/>
      <c r="FL588" s="178"/>
      <c r="FM588" s="178"/>
      <c r="FN588" s="178"/>
      <c r="FO588" s="178"/>
      <c r="FP588" s="178"/>
      <c r="FQ588" s="178"/>
      <c r="FR588" s="178"/>
      <c r="FS588" s="178"/>
      <c r="FT588" s="178"/>
      <c r="FU588" s="178"/>
      <c r="FV588" s="178"/>
    </row>
    <row r="589" spans="1:178" ht="45" customHeight="1" x14ac:dyDescent="0.25">
      <c r="A589" s="146" t="s">
        <v>1286</v>
      </c>
      <c r="B589" s="145">
        <v>2020</v>
      </c>
      <c r="C589" s="144" t="s">
        <v>345</v>
      </c>
      <c r="D589" s="148" t="s">
        <v>1789</v>
      </c>
      <c r="E589" s="147" t="s">
        <v>129</v>
      </c>
      <c r="F589" s="148" t="s">
        <v>136</v>
      </c>
      <c r="G589" s="149" t="s">
        <v>145</v>
      </c>
      <c r="H589" s="150" t="s">
        <v>1375</v>
      </c>
      <c r="I589" s="151" t="s">
        <v>132</v>
      </c>
      <c r="J589" s="152" t="s">
        <v>352</v>
      </c>
      <c r="K589" s="153">
        <v>18</v>
      </c>
      <c r="L589" s="154" t="str">
        <f>IF(ISERROR(VLOOKUP(K589,Eje_Pilar_Prop!$C$2:$E$104,2,FALSE))," ",VLOOKUP(K589,Eje_Pilar_Prop!$C$2:$E$104,2,FALSE))</f>
        <v>Mejor movilidad para todos</v>
      </c>
      <c r="M589" s="154" t="str">
        <f>IF(ISERROR(VLOOKUP(K589,Eje_Pilar_Prop!$C$2:$E$104,3,FALSE))," ",VLOOKUP(K589,Eje_Pilar_Prop!$C$2:$E$104,3,FALSE))</f>
        <v>Pilar 2 Democracía Urbana</v>
      </c>
      <c r="N589" s="155" t="s">
        <v>885</v>
      </c>
      <c r="O589" s="164">
        <v>900689255</v>
      </c>
      <c r="P589" s="150" t="s">
        <v>1452</v>
      </c>
      <c r="Q589" s="157">
        <v>2610661972</v>
      </c>
      <c r="R589" s="158"/>
      <c r="S589" s="159"/>
      <c r="T589" s="160"/>
      <c r="U589" s="157"/>
      <c r="V589" s="161">
        <f t="shared" si="20"/>
        <v>2610661972</v>
      </c>
      <c r="W589" s="162">
        <v>0</v>
      </c>
      <c r="X589" s="163">
        <v>44196</v>
      </c>
      <c r="Y589" s="163"/>
      <c r="Z589" s="163"/>
      <c r="AA589" s="145">
        <v>210</v>
      </c>
      <c r="AB589" s="145"/>
      <c r="AC589" s="145"/>
      <c r="AD589" s="164"/>
      <c r="AE589" s="165"/>
      <c r="AF589" s="163"/>
      <c r="AG589" s="157"/>
      <c r="AH589" s="146" t="s">
        <v>1471</v>
      </c>
      <c r="AI589" s="146"/>
      <c r="AJ589" s="146"/>
      <c r="AK589" s="146"/>
      <c r="AL589" s="166">
        <f t="shared" si="19"/>
        <v>0</v>
      </c>
      <c r="AM589" s="177">
        <f>IF(SUMPRODUCT((A$14:A589=A589)*(B$14:B589=B589)*(D$14:D589=D589))&gt;1,0,1)</f>
        <v>0</v>
      </c>
      <c r="AN589" s="178"/>
      <c r="AO589" s="178"/>
      <c r="AP589" s="178"/>
      <c r="AQ589" s="178"/>
      <c r="AR589" s="178"/>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c r="CV589" s="178"/>
      <c r="CW589" s="178"/>
      <c r="CX589" s="178"/>
      <c r="CY589" s="178"/>
      <c r="CZ589" s="178"/>
      <c r="DA589" s="178"/>
      <c r="DB589" s="178"/>
      <c r="DC589" s="178"/>
      <c r="DD589" s="178"/>
      <c r="DE589" s="178"/>
      <c r="DF589" s="178"/>
      <c r="DG589" s="178"/>
      <c r="DH589" s="178"/>
      <c r="DI589" s="178"/>
      <c r="DJ589" s="178"/>
      <c r="DK589" s="178"/>
      <c r="DL589" s="178"/>
      <c r="DM589" s="178"/>
      <c r="DN589" s="178"/>
      <c r="DO589" s="178"/>
      <c r="DP589" s="178"/>
      <c r="DQ589" s="178"/>
      <c r="DR589" s="178"/>
      <c r="DS589" s="178"/>
      <c r="DT589" s="178"/>
      <c r="DU589" s="178"/>
      <c r="DV589" s="178"/>
      <c r="DW589" s="178"/>
      <c r="DX589" s="178"/>
      <c r="DY589" s="178"/>
      <c r="DZ589" s="178"/>
      <c r="EA589" s="178"/>
      <c r="EB589" s="178"/>
      <c r="EC589" s="178"/>
      <c r="ED589" s="178"/>
      <c r="EE589" s="178"/>
      <c r="EF589" s="178"/>
      <c r="EG589" s="178"/>
      <c r="EH589" s="178"/>
      <c r="EI589" s="178"/>
      <c r="EJ589" s="178"/>
      <c r="EK589" s="178"/>
      <c r="EL589" s="178"/>
      <c r="EM589" s="178"/>
      <c r="EN589" s="178"/>
      <c r="EO589" s="178"/>
      <c r="EP589" s="178"/>
      <c r="EQ589" s="178"/>
      <c r="ER589" s="178"/>
      <c r="ES589" s="178"/>
      <c r="ET589" s="178"/>
      <c r="EU589" s="178"/>
      <c r="EV589" s="178"/>
      <c r="EW589" s="178"/>
      <c r="EX589" s="178"/>
      <c r="EY589" s="178"/>
      <c r="EZ589" s="178"/>
      <c r="FA589" s="178"/>
      <c r="FB589" s="178"/>
      <c r="FC589" s="178"/>
      <c r="FD589" s="178"/>
      <c r="FE589" s="178"/>
      <c r="FF589" s="178"/>
      <c r="FG589" s="178"/>
      <c r="FH589" s="178"/>
      <c r="FI589" s="178"/>
      <c r="FJ589" s="178"/>
      <c r="FK589" s="178"/>
      <c r="FL589" s="178"/>
      <c r="FM589" s="178"/>
      <c r="FN589" s="178"/>
      <c r="FO589" s="178"/>
      <c r="FP589" s="178"/>
      <c r="FQ589" s="178"/>
      <c r="FR589" s="178"/>
      <c r="FS589" s="178"/>
      <c r="FT589" s="178"/>
      <c r="FU589" s="178"/>
      <c r="FV589" s="178"/>
    </row>
    <row r="590" spans="1:178" ht="45" customHeight="1" x14ac:dyDescent="0.25">
      <c r="A590" s="146" t="s">
        <v>1287</v>
      </c>
      <c r="B590" s="145">
        <v>2020</v>
      </c>
      <c r="C590" s="144" t="s">
        <v>345</v>
      </c>
      <c r="D590" s="148" t="s">
        <v>1790</v>
      </c>
      <c r="E590" s="147" t="s">
        <v>62</v>
      </c>
      <c r="F590" s="148" t="s">
        <v>130</v>
      </c>
      <c r="G590" s="149" t="s">
        <v>145</v>
      </c>
      <c r="H590" s="150" t="s">
        <v>1376</v>
      </c>
      <c r="I590" s="151" t="s">
        <v>132</v>
      </c>
      <c r="J590" s="152" t="s">
        <v>352</v>
      </c>
      <c r="K590" s="153">
        <v>17</v>
      </c>
      <c r="L590" s="154" t="str">
        <f>IF(ISERROR(VLOOKUP(K590,Eje_Pilar_Prop!$C$2:$E$104,2,FALSE))," ",VLOOKUP(K590,Eje_Pilar_Prop!$C$2:$E$104,2,FALSE))</f>
        <v>Espacio público, derecho de todos</v>
      </c>
      <c r="M590" s="154" t="str">
        <f>IF(ISERROR(VLOOKUP(K590,Eje_Pilar_Prop!$C$2:$E$104,3,FALSE))," ",VLOOKUP(K590,Eje_Pilar_Prop!$C$2:$E$104,3,FALSE))</f>
        <v>Pilar 2 Democracía Urbana</v>
      </c>
      <c r="N590" s="155" t="s">
        <v>888</v>
      </c>
      <c r="O590" s="164">
        <v>900416314</v>
      </c>
      <c r="P590" s="150" t="s">
        <v>1453</v>
      </c>
      <c r="Q590" s="157">
        <v>138813500</v>
      </c>
      <c r="R590" s="158"/>
      <c r="S590" s="159"/>
      <c r="T590" s="160"/>
      <c r="U590" s="157"/>
      <c r="V590" s="161">
        <f t="shared" si="20"/>
        <v>138813500</v>
      </c>
      <c r="W590" s="162">
        <v>0</v>
      </c>
      <c r="X590" s="163">
        <v>44196</v>
      </c>
      <c r="Y590" s="163"/>
      <c r="Z590" s="163"/>
      <c r="AA590" s="145">
        <v>150</v>
      </c>
      <c r="AB590" s="145"/>
      <c r="AC590" s="145"/>
      <c r="AD590" s="164"/>
      <c r="AE590" s="165"/>
      <c r="AF590" s="163"/>
      <c r="AG590" s="157"/>
      <c r="AH590" s="146" t="s">
        <v>1471</v>
      </c>
      <c r="AI590" s="146"/>
      <c r="AJ590" s="146"/>
      <c r="AK590" s="146"/>
      <c r="AL590" s="166">
        <f t="shared" si="19"/>
        <v>0</v>
      </c>
      <c r="AM590" s="177">
        <f>IF(SUMPRODUCT((A$14:A590=A590)*(B$14:B590=B590)*(D$14:D590=D590))&gt;1,0,1)</f>
        <v>1</v>
      </c>
      <c r="AN590" s="178"/>
      <c r="AO590" s="178"/>
      <c r="AP590" s="178"/>
      <c r="AQ590" s="178"/>
      <c r="AR590" s="178"/>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c r="CV590" s="178"/>
      <c r="CW590" s="178"/>
      <c r="CX590" s="178"/>
      <c r="CY590" s="178"/>
      <c r="CZ590" s="178"/>
      <c r="DA590" s="178"/>
      <c r="DB590" s="178"/>
      <c r="DC590" s="178"/>
      <c r="DD590" s="178"/>
      <c r="DE590" s="178"/>
      <c r="DF590" s="178"/>
      <c r="DG590" s="178"/>
      <c r="DH590" s="178"/>
      <c r="DI590" s="178"/>
      <c r="DJ590" s="178"/>
      <c r="DK590" s="178"/>
      <c r="DL590" s="178"/>
      <c r="DM590" s="178"/>
      <c r="DN590" s="178"/>
      <c r="DO590" s="178"/>
      <c r="DP590" s="178"/>
      <c r="DQ590" s="178"/>
      <c r="DR590" s="178"/>
      <c r="DS590" s="178"/>
      <c r="DT590" s="178"/>
      <c r="DU590" s="178"/>
      <c r="DV590" s="178"/>
      <c r="DW590" s="178"/>
      <c r="DX590" s="178"/>
      <c r="DY590" s="178"/>
      <c r="DZ590" s="178"/>
      <c r="EA590" s="178"/>
      <c r="EB590" s="178"/>
      <c r="EC590" s="178"/>
      <c r="ED590" s="178"/>
      <c r="EE590" s="178"/>
      <c r="EF590" s="178"/>
      <c r="EG590" s="178"/>
      <c r="EH590" s="178"/>
      <c r="EI590" s="178"/>
      <c r="EJ590" s="178"/>
      <c r="EK590" s="178"/>
      <c r="EL590" s="178"/>
      <c r="EM590" s="178"/>
      <c r="EN590" s="178"/>
      <c r="EO590" s="178"/>
      <c r="EP590" s="178"/>
      <c r="EQ590" s="178"/>
      <c r="ER590" s="178"/>
      <c r="ES590" s="178"/>
      <c r="ET590" s="178"/>
      <c r="EU590" s="178"/>
      <c r="EV590" s="178"/>
      <c r="EW590" s="178"/>
      <c r="EX590" s="178"/>
      <c r="EY590" s="178"/>
      <c r="EZ590" s="178"/>
      <c r="FA590" s="178"/>
      <c r="FB590" s="178"/>
      <c r="FC590" s="178"/>
      <c r="FD590" s="178"/>
      <c r="FE590" s="178"/>
      <c r="FF590" s="178"/>
      <c r="FG590" s="178"/>
      <c r="FH590" s="178"/>
      <c r="FI590" s="178"/>
      <c r="FJ590" s="178"/>
      <c r="FK590" s="178"/>
      <c r="FL590" s="178"/>
      <c r="FM590" s="178"/>
      <c r="FN590" s="178"/>
      <c r="FO590" s="178"/>
      <c r="FP590" s="178"/>
      <c r="FQ590" s="178"/>
      <c r="FR590" s="178"/>
      <c r="FS590" s="178"/>
      <c r="FT590" s="178"/>
      <c r="FU590" s="178"/>
      <c r="FV590" s="178"/>
    </row>
    <row r="591" spans="1:178" ht="45" customHeight="1" x14ac:dyDescent="0.25">
      <c r="A591" s="146" t="s">
        <v>1288</v>
      </c>
      <c r="B591" s="145">
        <v>2020</v>
      </c>
      <c r="C591" s="144" t="s">
        <v>345</v>
      </c>
      <c r="D591" s="148" t="s">
        <v>1791</v>
      </c>
      <c r="E591" s="147" t="s">
        <v>129</v>
      </c>
      <c r="F591" s="148" t="s">
        <v>138</v>
      </c>
      <c r="G591" s="149" t="s">
        <v>162</v>
      </c>
      <c r="H591" s="150" t="s">
        <v>1377</v>
      </c>
      <c r="I591" s="151" t="s">
        <v>132</v>
      </c>
      <c r="J591" s="152" t="s">
        <v>352</v>
      </c>
      <c r="K591" s="153">
        <v>17</v>
      </c>
      <c r="L591" s="154" t="str">
        <f>IF(ISERROR(VLOOKUP(K591,Eje_Pilar_Prop!$C$2:$E$104,2,FALSE))," ",VLOOKUP(K591,Eje_Pilar_Prop!$C$2:$E$104,2,FALSE))</f>
        <v>Espacio público, derecho de todos</v>
      </c>
      <c r="M591" s="154" t="str">
        <f>IF(ISERROR(VLOOKUP(K591,Eje_Pilar_Prop!$C$2:$E$104,3,FALSE))," ",VLOOKUP(K591,Eje_Pilar_Prop!$C$2:$E$104,3,FALSE))</f>
        <v>Pilar 2 Democracía Urbana</v>
      </c>
      <c r="N591" s="155" t="s">
        <v>888</v>
      </c>
      <c r="O591" s="164">
        <v>830030479</v>
      </c>
      <c r="P591" s="150" t="s">
        <v>1454</v>
      </c>
      <c r="Q591" s="157">
        <v>1431540962</v>
      </c>
      <c r="R591" s="158"/>
      <c r="S591" s="159"/>
      <c r="T591" s="160"/>
      <c r="U591" s="157"/>
      <c r="V591" s="161">
        <f t="shared" si="20"/>
        <v>1431540962</v>
      </c>
      <c r="W591" s="162">
        <v>0</v>
      </c>
      <c r="X591" s="163">
        <v>44196</v>
      </c>
      <c r="Y591" s="163"/>
      <c r="Z591" s="163"/>
      <c r="AA591" s="145">
        <v>150</v>
      </c>
      <c r="AB591" s="145"/>
      <c r="AC591" s="145"/>
      <c r="AD591" s="164"/>
      <c r="AE591" s="165"/>
      <c r="AF591" s="163"/>
      <c r="AG591" s="157"/>
      <c r="AH591" s="146" t="s">
        <v>1471</v>
      </c>
      <c r="AI591" s="146"/>
      <c r="AJ591" s="146"/>
      <c r="AK591" s="146"/>
      <c r="AL591" s="166">
        <f t="shared" si="19"/>
        <v>0</v>
      </c>
      <c r="AM591" s="177">
        <f>IF(SUMPRODUCT((A$14:A591=A591)*(B$14:B591=B591)*(D$14:D591=D591))&gt;1,0,1)</f>
        <v>1</v>
      </c>
      <c r="AN591" s="178"/>
      <c r="AO591" s="178"/>
      <c r="AP591" s="178"/>
      <c r="AQ591" s="178"/>
      <c r="AR591" s="178"/>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c r="CV591" s="178"/>
      <c r="CW591" s="178"/>
      <c r="CX591" s="178"/>
      <c r="CY591" s="178"/>
      <c r="CZ591" s="178"/>
      <c r="DA591" s="178"/>
      <c r="DB591" s="178"/>
      <c r="DC591" s="178"/>
      <c r="DD591" s="178"/>
      <c r="DE591" s="178"/>
      <c r="DF591" s="178"/>
      <c r="DG591" s="178"/>
      <c r="DH591" s="178"/>
      <c r="DI591" s="178"/>
      <c r="DJ591" s="178"/>
      <c r="DK591" s="178"/>
      <c r="DL591" s="178"/>
      <c r="DM591" s="178"/>
      <c r="DN591" s="178"/>
      <c r="DO591" s="178"/>
      <c r="DP591" s="178"/>
      <c r="DQ591" s="178"/>
      <c r="DR591" s="178"/>
      <c r="DS591" s="178"/>
      <c r="DT591" s="178"/>
      <c r="DU591" s="178"/>
      <c r="DV591" s="178"/>
      <c r="DW591" s="178"/>
      <c r="DX591" s="178"/>
      <c r="DY591" s="178"/>
      <c r="DZ591" s="178"/>
      <c r="EA591" s="178"/>
      <c r="EB591" s="178"/>
      <c r="EC591" s="178"/>
      <c r="ED591" s="178"/>
      <c r="EE591" s="178"/>
      <c r="EF591" s="178"/>
      <c r="EG591" s="178"/>
      <c r="EH591" s="178"/>
      <c r="EI591" s="178"/>
      <c r="EJ591" s="178"/>
      <c r="EK591" s="178"/>
      <c r="EL591" s="178"/>
      <c r="EM591" s="178"/>
      <c r="EN591" s="178"/>
      <c r="EO591" s="178"/>
      <c r="EP591" s="178"/>
      <c r="EQ591" s="178"/>
      <c r="ER591" s="178"/>
      <c r="ES591" s="178"/>
      <c r="ET591" s="178"/>
      <c r="EU591" s="178"/>
      <c r="EV591" s="178"/>
      <c r="EW591" s="178"/>
      <c r="EX591" s="178"/>
      <c r="EY591" s="178"/>
      <c r="EZ591" s="178"/>
      <c r="FA591" s="178"/>
      <c r="FB591" s="178"/>
      <c r="FC591" s="178"/>
      <c r="FD591" s="178"/>
      <c r="FE591" s="178"/>
      <c r="FF591" s="178"/>
      <c r="FG591" s="178"/>
      <c r="FH591" s="178"/>
      <c r="FI591" s="178"/>
      <c r="FJ591" s="178"/>
      <c r="FK591" s="178"/>
      <c r="FL591" s="178"/>
      <c r="FM591" s="178"/>
      <c r="FN591" s="178"/>
      <c r="FO591" s="178"/>
      <c r="FP591" s="178"/>
      <c r="FQ591" s="178"/>
      <c r="FR591" s="178"/>
      <c r="FS591" s="178"/>
      <c r="FT591" s="178"/>
      <c r="FU591" s="178"/>
      <c r="FV591" s="178"/>
    </row>
    <row r="592" spans="1:178" ht="45" customHeight="1" x14ac:dyDescent="0.25">
      <c r="A592" s="146" t="s">
        <v>1289</v>
      </c>
      <c r="B592" s="145">
        <v>2020</v>
      </c>
      <c r="C592" s="144" t="s">
        <v>345</v>
      </c>
      <c r="D592" s="148" t="s">
        <v>1792</v>
      </c>
      <c r="E592" s="147" t="s">
        <v>78</v>
      </c>
      <c r="F592" s="148" t="s">
        <v>133</v>
      </c>
      <c r="G592" s="149" t="s">
        <v>162</v>
      </c>
      <c r="H592" s="150" t="s">
        <v>1378</v>
      </c>
      <c r="I592" s="151" t="s">
        <v>132</v>
      </c>
      <c r="J592" s="152" t="s">
        <v>352</v>
      </c>
      <c r="K592" s="153">
        <v>19</v>
      </c>
      <c r="L592" s="154" t="str">
        <f>IF(ISERROR(VLOOKUP(K592,Eje_Pilar_Prop!$C$2:$E$104,2,FALSE))," ",VLOOKUP(K592,Eje_Pilar_Prop!$C$2:$E$104,2,FALSE))</f>
        <v>Seguridad y convivencia para todos</v>
      </c>
      <c r="M592" s="154" t="str">
        <f>IF(ISERROR(VLOOKUP(K592,Eje_Pilar_Prop!$C$2:$E$104,3,FALSE))," ",VLOOKUP(K592,Eje_Pilar_Prop!$C$2:$E$104,3,FALSE))</f>
        <v>Pilar 3 Construcción de Comunidad y Cultura Ciudadana</v>
      </c>
      <c r="N592" s="155" t="s">
        <v>887</v>
      </c>
      <c r="O592" s="164">
        <v>79872505</v>
      </c>
      <c r="P592" s="150" t="s">
        <v>1455</v>
      </c>
      <c r="Q592" s="157">
        <v>13477300</v>
      </c>
      <c r="R592" s="158"/>
      <c r="S592" s="159"/>
      <c r="T592" s="160"/>
      <c r="U592" s="157"/>
      <c r="V592" s="161">
        <f t="shared" si="20"/>
        <v>13477300</v>
      </c>
      <c r="W592" s="162">
        <v>0</v>
      </c>
      <c r="X592" s="163">
        <v>44195</v>
      </c>
      <c r="Y592" s="163"/>
      <c r="Z592" s="163"/>
      <c r="AA592" s="145">
        <v>10</v>
      </c>
      <c r="AB592" s="145"/>
      <c r="AC592" s="145"/>
      <c r="AD592" s="164"/>
      <c r="AE592" s="165"/>
      <c r="AF592" s="163"/>
      <c r="AG592" s="157"/>
      <c r="AH592" s="146" t="s">
        <v>1471</v>
      </c>
      <c r="AI592" s="146"/>
      <c r="AJ592" s="146"/>
      <c r="AK592" s="146"/>
      <c r="AL592" s="166">
        <f t="shared" si="19"/>
        <v>0</v>
      </c>
      <c r="AM592" s="177">
        <f>IF(SUMPRODUCT((A$14:A592=A592)*(B$14:B592=B592)*(D$14:D592=D592))&gt;1,0,1)</f>
        <v>1</v>
      </c>
      <c r="AN592" s="178"/>
      <c r="AO592" s="178"/>
      <c r="AP592" s="178"/>
      <c r="AQ592" s="178"/>
      <c r="AR592" s="178"/>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c r="CV592" s="178"/>
      <c r="CW592" s="178"/>
      <c r="CX592" s="178"/>
      <c r="CY592" s="178"/>
      <c r="CZ592" s="178"/>
      <c r="DA592" s="178"/>
      <c r="DB592" s="178"/>
      <c r="DC592" s="178"/>
      <c r="DD592" s="178"/>
      <c r="DE592" s="178"/>
      <c r="DF592" s="178"/>
      <c r="DG592" s="178"/>
      <c r="DH592" s="178"/>
      <c r="DI592" s="178"/>
      <c r="DJ592" s="178"/>
      <c r="DK592" s="178"/>
      <c r="DL592" s="178"/>
      <c r="DM592" s="178"/>
      <c r="DN592" s="178"/>
      <c r="DO592" s="178"/>
      <c r="DP592" s="178"/>
      <c r="DQ592" s="178"/>
      <c r="DR592" s="178"/>
      <c r="DS592" s="178"/>
      <c r="DT592" s="178"/>
      <c r="DU592" s="178"/>
      <c r="DV592" s="178"/>
      <c r="DW592" s="178"/>
      <c r="DX592" s="178"/>
      <c r="DY592" s="178"/>
      <c r="DZ592" s="178"/>
      <c r="EA592" s="178"/>
      <c r="EB592" s="178"/>
      <c r="EC592" s="178"/>
      <c r="ED592" s="178"/>
      <c r="EE592" s="178"/>
      <c r="EF592" s="178"/>
      <c r="EG592" s="178"/>
      <c r="EH592" s="178"/>
      <c r="EI592" s="178"/>
      <c r="EJ592" s="178"/>
      <c r="EK592" s="178"/>
      <c r="EL592" s="178"/>
      <c r="EM592" s="178"/>
      <c r="EN592" s="178"/>
      <c r="EO592" s="178"/>
      <c r="EP592" s="178"/>
      <c r="EQ592" s="178"/>
      <c r="ER592" s="178"/>
      <c r="ES592" s="178"/>
      <c r="ET592" s="178"/>
      <c r="EU592" s="178"/>
      <c r="EV592" s="178"/>
      <c r="EW592" s="178"/>
      <c r="EX592" s="178"/>
      <c r="EY592" s="178"/>
      <c r="EZ592" s="178"/>
      <c r="FA592" s="178"/>
      <c r="FB592" s="178"/>
      <c r="FC592" s="178"/>
      <c r="FD592" s="178"/>
      <c r="FE592" s="178"/>
      <c r="FF592" s="178"/>
      <c r="FG592" s="178"/>
      <c r="FH592" s="178"/>
      <c r="FI592" s="178"/>
      <c r="FJ592" s="178"/>
      <c r="FK592" s="178"/>
      <c r="FL592" s="178"/>
      <c r="FM592" s="178"/>
      <c r="FN592" s="178"/>
      <c r="FO592" s="178"/>
      <c r="FP592" s="178"/>
      <c r="FQ592" s="178"/>
      <c r="FR592" s="178"/>
      <c r="FS592" s="178"/>
      <c r="FT592" s="178"/>
      <c r="FU592" s="178"/>
      <c r="FV592" s="178"/>
    </row>
    <row r="593" spans="1:178" s="143" customFormat="1" ht="45" customHeight="1" x14ac:dyDescent="0.25">
      <c r="A593" s="146" t="s">
        <v>1290</v>
      </c>
      <c r="B593" s="145">
        <v>2020</v>
      </c>
      <c r="C593" s="144" t="s">
        <v>345</v>
      </c>
      <c r="D593" s="148">
        <v>623502020</v>
      </c>
      <c r="E593" s="147" t="s">
        <v>69</v>
      </c>
      <c r="F593" s="148" t="s">
        <v>136</v>
      </c>
      <c r="G593" s="149" t="s">
        <v>142</v>
      </c>
      <c r="H593" s="150" t="s">
        <v>1379</v>
      </c>
      <c r="I593" s="151" t="s">
        <v>132</v>
      </c>
      <c r="J593" s="152" t="s">
        <v>352</v>
      </c>
      <c r="K593" s="153">
        <v>7</v>
      </c>
      <c r="L593" s="154" t="str">
        <f>IF(ISERROR(VLOOKUP(K593,Eje_Pilar_Prop!$C$2:$E$104,2,FALSE))," ",VLOOKUP(K593,Eje_Pilar_Prop!$C$2:$E$104,2,FALSE))</f>
        <v>Inclusión educativa para la equidad</v>
      </c>
      <c r="M593" s="154" t="str">
        <f>IF(ISERROR(VLOOKUP(K593,Eje_Pilar_Prop!$C$2:$E$104,3,FALSE))," ",VLOOKUP(K593,Eje_Pilar_Prop!$C$2:$E$104,3,FALSE))</f>
        <v>Pilar 1 Igualdad de Calidad de Vida</v>
      </c>
      <c r="N593" s="155" t="s">
        <v>1459</v>
      </c>
      <c r="O593" s="164">
        <v>830001338</v>
      </c>
      <c r="P593" s="150" t="s">
        <v>1456</v>
      </c>
      <c r="Q593" s="157">
        <v>376061567</v>
      </c>
      <c r="R593" s="158"/>
      <c r="S593" s="159"/>
      <c r="T593" s="160"/>
      <c r="U593" s="157"/>
      <c r="V593" s="161">
        <f t="shared" si="20"/>
        <v>376061567</v>
      </c>
      <c r="W593" s="162">
        <v>0</v>
      </c>
      <c r="X593" s="163">
        <v>44196</v>
      </c>
      <c r="Y593" s="163">
        <v>44196</v>
      </c>
      <c r="Z593" s="163">
        <v>44214</v>
      </c>
      <c r="AA593" s="145">
        <v>18</v>
      </c>
      <c r="AB593" s="145"/>
      <c r="AC593" s="145"/>
      <c r="AD593" s="164"/>
      <c r="AE593" s="165"/>
      <c r="AF593" s="163"/>
      <c r="AG593" s="157"/>
      <c r="AH593" s="146"/>
      <c r="AI593" s="146"/>
      <c r="AJ593" s="146" t="s">
        <v>1471</v>
      </c>
      <c r="AK593" s="146"/>
      <c r="AL593" s="166">
        <f t="shared" si="19"/>
        <v>0</v>
      </c>
      <c r="AM593" s="177">
        <f>IF(SUMPRODUCT((A$14:A593=A593)*(B$14:B593=B593)*(D$14:D593=D593))&gt;1,0,1)</f>
        <v>1</v>
      </c>
      <c r="AN593" s="178"/>
      <c r="AO593" s="178"/>
      <c r="AP593" s="178"/>
      <c r="AQ593" s="178"/>
      <c r="AR593" s="178"/>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c r="CV593" s="178"/>
      <c r="CW593" s="178"/>
      <c r="CX593" s="178"/>
      <c r="CY593" s="178"/>
      <c r="CZ593" s="178"/>
      <c r="DA593" s="178"/>
      <c r="DB593" s="178"/>
      <c r="DC593" s="178"/>
      <c r="DD593" s="178"/>
      <c r="DE593" s="178"/>
      <c r="DF593" s="178"/>
      <c r="DG593" s="178"/>
      <c r="DH593" s="178"/>
      <c r="DI593" s="178"/>
      <c r="DJ593" s="178"/>
      <c r="DK593" s="178"/>
      <c r="DL593" s="178"/>
      <c r="DM593" s="178"/>
      <c r="DN593" s="178"/>
      <c r="DO593" s="178"/>
      <c r="DP593" s="178"/>
      <c r="DQ593" s="178"/>
      <c r="DR593" s="178"/>
      <c r="DS593" s="178"/>
      <c r="DT593" s="178"/>
      <c r="DU593" s="178"/>
      <c r="DV593" s="178"/>
      <c r="DW593" s="178"/>
      <c r="DX593" s="178"/>
      <c r="DY593" s="178"/>
      <c r="DZ593" s="178"/>
      <c r="EA593" s="178"/>
      <c r="EB593" s="178"/>
      <c r="EC593" s="178"/>
      <c r="ED593" s="178"/>
      <c r="EE593" s="178"/>
      <c r="EF593" s="178"/>
      <c r="EG593" s="178"/>
      <c r="EH593" s="178"/>
      <c r="EI593" s="178"/>
      <c r="EJ593" s="178"/>
      <c r="EK593" s="178"/>
      <c r="EL593" s="178"/>
      <c r="EM593" s="178"/>
      <c r="EN593" s="178"/>
      <c r="EO593" s="178"/>
      <c r="EP593" s="178"/>
      <c r="EQ593" s="178"/>
      <c r="ER593" s="178"/>
      <c r="ES593" s="178"/>
      <c r="ET593" s="178"/>
      <c r="EU593" s="178"/>
      <c r="EV593" s="178"/>
      <c r="EW593" s="178"/>
      <c r="EX593" s="178"/>
      <c r="EY593" s="178"/>
      <c r="EZ593" s="178"/>
      <c r="FA593" s="178"/>
      <c r="FB593" s="178"/>
      <c r="FC593" s="178"/>
      <c r="FD593" s="178"/>
      <c r="FE593" s="178"/>
      <c r="FF593" s="178"/>
      <c r="FG593" s="178"/>
      <c r="FH593" s="178"/>
      <c r="FI593" s="178"/>
      <c r="FJ593" s="178"/>
      <c r="FK593" s="178"/>
      <c r="FL593" s="178"/>
      <c r="FM593" s="178"/>
      <c r="FN593" s="178"/>
      <c r="FO593" s="178"/>
      <c r="FP593" s="178"/>
      <c r="FQ593" s="178"/>
      <c r="FR593" s="178"/>
      <c r="FS593" s="178"/>
      <c r="FT593" s="178"/>
      <c r="FU593" s="178"/>
      <c r="FV593" s="178"/>
    </row>
    <row r="594" spans="1:178" ht="45" customHeight="1" x14ac:dyDescent="0.25">
      <c r="A594" s="146">
        <v>278</v>
      </c>
      <c r="B594" s="145">
        <v>2019</v>
      </c>
      <c r="C594" s="144" t="s">
        <v>345</v>
      </c>
      <c r="D594" s="148" t="s">
        <v>1839</v>
      </c>
      <c r="E594" s="147" t="s">
        <v>62</v>
      </c>
      <c r="F594" s="148" t="s">
        <v>130</v>
      </c>
      <c r="G594" s="149" t="s">
        <v>162</v>
      </c>
      <c r="H594" s="150" t="s">
        <v>1802</v>
      </c>
      <c r="I594" s="151" t="s">
        <v>132</v>
      </c>
      <c r="J594" s="152" t="s">
        <v>352</v>
      </c>
      <c r="K594" s="153">
        <v>18</v>
      </c>
      <c r="L594" s="154" t="str">
        <f>IF(ISERROR(VLOOKUP(K594,Eje_Pilar_Prop!$C$2:$E$104,2,FALSE))," ",VLOOKUP(K594,Eje_Pilar_Prop!$C$2:$E$104,2,FALSE))</f>
        <v>Mejor movilidad para todos</v>
      </c>
      <c r="M594" s="154" t="str">
        <f>IF(ISERROR(VLOOKUP(K594,Eje_Pilar_Prop!$C$2:$E$104,3,FALSE))," ",VLOOKUP(K594,Eje_Pilar_Prop!$C$2:$E$104,3,FALSE))</f>
        <v>Pilar 2 Democracía Urbana</v>
      </c>
      <c r="N594" s="155" t="s">
        <v>885</v>
      </c>
      <c r="O594" s="156">
        <v>30035398</v>
      </c>
      <c r="P594" s="150" t="s">
        <v>1801</v>
      </c>
      <c r="Q594" s="157"/>
      <c r="R594" s="158"/>
      <c r="S594" s="159"/>
      <c r="T594" s="160">
        <v>1</v>
      </c>
      <c r="U594" s="157">
        <v>42625646</v>
      </c>
      <c r="V594" s="161">
        <f t="shared" si="20"/>
        <v>42625646</v>
      </c>
      <c r="W594" s="162"/>
      <c r="X594" s="163">
        <v>44146</v>
      </c>
      <c r="Y594" s="163">
        <v>44146</v>
      </c>
      <c r="Z594" s="163">
        <v>44213</v>
      </c>
      <c r="AA594" s="145">
        <v>330</v>
      </c>
      <c r="AB594" s="145">
        <v>1</v>
      </c>
      <c r="AC594" s="145">
        <v>27</v>
      </c>
      <c r="AD594" s="164"/>
      <c r="AE594" s="165"/>
      <c r="AF594" s="163"/>
      <c r="AG594" s="157"/>
      <c r="AH594" s="146"/>
      <c r="AI594" s="146" t="s">
        <v>1471</v>
      </c>
      <c r="AJ594" s="146"/>
      <c r="AK594" s="146"/>
      <c r="AL594" s="166">
        <f t="shared" si="19"/>
        <v>0</v>
      </c>
      <c r="AM594" s="177">
        <f>IF(SUMPRODUCT((A$14:A594=A594)*(B$14:B594=B594)*(D$14:D594=D594))&gt;1,0,1)</f>
        <v>1</v>
      </c>
      <c r="AN594" s="178"/>
      <c r="AO594" s="178"/>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c r="CV594" s="178"/>
      <c r="CW594" s="178"/>
      <c r="CX594" s="178"/>
      <c r="CY594" s="178"/>
      <c r="CZ594" s="178"/>
      <c r="DA594" s="178"/>
      <c r="DB594" s="178"/>
      <c r="DC594" s="178"/>
      <c r="DD594" s="178"/>
      <c r="DE594" s="178"/>
      <c r="DF594" s="178"/>
      <c r="DG594" s="178"/>
      <c r="DH594" s="178"/>
      <c r="DI594" s="178"/>
      <c r="DJ594" s="178"/>
      <c r="DK594" s="178"/>
      <c r="DL594" s="178"/>
      <c r="DM594" s="178"/>
      <c r="DN594" s="178"/>
      <c r="DO594" s="178"/>
      <c r="DP594" s="178"/>
      <c r="DQ594" s="178"/>
      <c r="DR594" s="178"/>
      <c r="DS594" s="178"/>
      <c r="DT594" s="178"/>
      <c r="DU594" s="178"/>
      <c r="DV594" s="178"/>
      <c r="DW594" s="178"/>
      <c r="DX594" s="178"/>
      <c r="DY594" s="178"/>
      <c r="DZ594" s="178"/>
      <c r="EA594" s="178"/>
      <c r="EB594" s="178"/>
      <c r="EC594" s="178"/>
      <c r="ED594" s="178"/>
      <c r="EE594" s="178"/>
      <c r="EF594" s="178"/>
      <c r="EG594" s="178"/>
      <c r="EH594" s="178"/>
      <c r="EI594" s="178"/>
      <c r="EJ594" s="178"/>
      <c r="EK594" s="178"/>
      <c r="EL594" s="178"/>
      <c r="EM594" s="178"/>
      <c r="EN594" s="178"/>
      <c r="EO594" s="178"/>
      <c r="EP594" s="178"/>
      <c r="EQ594" s="178"/>
      <c r="ER594" s="178"/>
      <c r="ES594" s="178"/>
      <c r="ET594" s="178"/>
      <c r="EU594" s="178"/>
      <c r="EV594" s="178"/>
      <c r="EW594" s="178"/>
      <c r="EX594" s="178"/>
      <c r="EY594" s="178"/>
      <c r="EZ594" s="178"/>
      <c r="FA594" s="178"/>
      <c r="FB594" s="178"/>
      <c r="FC594" s="178"/>
      <c r="FD594" s="178"/>
      <c r="FE594" s="178"/>
      <c r="FF594" s="178"/>
      <c r="FG594" s="178"/>
      <c r="FH594" s="178"/>
      <c r="FI594" s="178"/>
      <c r="FJ594" s="178"/>
      <c r="FK594" s="178"/>
      <c r="FL594" s="178"/>
      <c r="FM594" s="178"/>
      <c r="FN594" s="178"/>
      <c r="FO594" s="178"/>
      <c r="FP594" s="178"/>
      <c r="FQ594" s="178"/>
      <c r="FR594" s="178"/>
      <c r="FS594" s="178"/>
      <c r="FT594" s="178"/>
      <c r="FU594" s="178"/>
      <c r="FV594" s="178"/>
    </row>
    <row r="595" spans="1:178" s="143" customFormat="1" ht="45" customHeight="1" x14ac:dyDescent="0.25">
      <c r="A595" s="146">
        <v>318</v>
      </c>
      <c r="B595" s="145">
        <v>2019</v>
      </c>
      <c r="C595" s="144" t="s">
        <v>344</v>
      </c>
      <c r="D595" s="148" t="s">
        <v>1840</v>
      </c>
      <c r="E595" s="147" t="s">
        <v>135</v>
      </c>
      <c r="F595" s="148" t="s">
        <v>32</v>
      </c>
      <c r="G595" s="149" t="s">
        <v>157</v>
      </c>
      <c r="H595" s="150" t="s">
        <v>1803</v>
      </c>
      <c r="I595" s="151" t="s">
        <v>132</v>
      </c>
      <c r="J595" s="152" t="s">
        <v>352</v>
      </c>
      <c r="K595" s="153">
        <v>18</v>
      </c>
      <c r="L595" s="154" t="str">
        <f>IF(ISERROR(VLOOKUP(K595,Eje_Pilar_Prop!$C$2:$E$104,2,FALSE))," ",VLOOKUP(K595,Eje_Pilar_Prop!$C$2:$E$104,2,FALSE))</f>
        <v>Mejor movilidad para todos</v>
      </c>
      <c r="M595" s="154" t="str">
        <f>IF(ISERROR(VLOOKUP(K595,Eje_Pilar_Prop!$C$2:$E$104,3,FALSE))," ",VLOOKUP(K595,Eje_Pilar_Prop!$C$2:$E$104,3,FALSE))</f>
        <v>Pilar 2 Democracía Urbana</v>
      </c>
      <c r="N595" s="155" t="s">
        <v>885</v>
      </c>
      <c r="O595" s="156">
        <v>1532250</v>
      </c>
      <c r="P595" s="150" t="s">
        <v>1804</v>
      </c>
      <c r="Q595" s="157"/>
      <c r="R595" s="158"/>
      <c r="S595" s="159"/>
      <c r="T595" s="160">
        <v>1</v>
      </c>
      <c r="U595" s="157">
        <v>5989500</v>
      </c>
      <c r="V595" s="161">
        <f t="shared" si="20"/>
        <v>5989500</v>
      </c>
      <c r="W595" s="162"/>
      <c r="X595" s="163">
        <v>44187</v>
      </c>
      <c r="Y595" s="163">
        <v>43700</v>
      </c>
      <c r="Z595" s="163">
        <v>44196</v>
      </c>
      <c r="AA595" s="145">
        <v>120</v>
      </c>
      <c r="AB595" s="145">
        <v>1</v>
      </c>
      <c r="AC595" s="145">
        <v>60</v>
      </c>
      <c r="AD595" s="164"/>
      <c r="AE595" s="165"/>
      <c r="AF595" s="163"/>
      <c r="AG595" s="157"/>
      <c r="AH595" s="146"/>
      <c r="AI595" s="146" t="s">
        <v>1471</v>
      </c>
      <c r="AJ595" s="146"/>
      <c r="AK595" s="146"/>
      <c r="AL595" s="166">
        <f t="shared" si="19"/>
        <v>0</v>
      </c>
      <c r="AM595" s="177">
        <f>IF(SUMPRODUCT((A$14:A595=A595)*(B$14:B595=B595)*(D$14:D595=D595))&gt;1,0,1)</f>
        <v>1</v>
      </c>
      <c r="AN595" s="178"/>
      <c r="AO595" s="178"/>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c r="CV595" s="178"/>
      <c r="CW595" s="178"/>
      <c r="CX595" s="178"/>
      <c r="CY595" s="178"/>
      <c r="CZ595" s="178"/>
      <c r="DA595" s="178"/>
      <c r="DB595" s="178"/>
      <c r="DC595" s="178"/>
      <c r="DD595" s="178"/>
      <c r="DE595" s="178"/>
      <c r="DF595" s="178"/>
      <c r="DG595" s="178"/>
      <c r="DH595" s="178"/>
      <c r="DI595" s="178"/>
      <c r="DJ595" s="178"/>
      <c r="DK595" s="178"/>
      <c r="DL595" s="178"/>
      <c r="DM595" s="178"/>
      <c r="DN595" s="178"/>
      <c r="DO595" s="178"/>
      <c r="DP595" s="178"/>
      <c r="DQ595" s="178"/>
      <c r="DR595" s="178"/>
      <c r="DS595" s="178"/>
      <c r="DT595" s="178"/>
      <c r="DU595" s="178"/>
      <c r="DV595" s="178"/>
      <c r="DW595" s="178"/>
      <c r="DX595" s="178"/>
      <c r="DY595" s="178"/>
      <c r="DZ595" s="178"/>
      <c r="EA595" s="178"/>
      <c r="EB595" s="178"/>
      <c r="EC595" s="178"/>
      <c r="ED595" s="178"/>
      <c r="EE595" s="178"/>
      <c r="EF595" s="178"/>
      <c r="EG595" s="178"/>
      <c r="EH595" s="178"/>
      <c r="EI595" s="178"/>
      <c r="EJ595" s="178"/>
      <c r="EK595" s="178"/>
      <c r="EL595" s="178"/>
      <c r="EM595" s="178"/>
      <c r="EN595" s="178"/>
      <c r="EO595" s="178"/>
      <c r="EP595" s="178"/>
      <c r="EQ595" s="178"/>
      <c r="ER595" s="178"/>
      <c r="ES595" s="178"/>
      <c r="ET595" s="178"/>
      <c r="EU595" s="178"/>
      <c r="EV595" s="178"/>
      <c r="EW595" s="178"/>
      <c r="EX595" s="178"/>
      <c r="EY595" s="178"/>
      <c r="EZ595" s="178"/>
      <c r="FA595" s="178"/>
      <c r="FB595" s="178"/>
      <c r="FC595" s="178"/>
      <c r="FD595" s="178"/>
      <c r="FE595" s="178"/>
      <c r="FF595" s="178"/>
      <c r="FG595" s="178"/>
      <c r="FH595" s="178"/>
      <c r="FI595" s="178"/>
      <c r="FJ595" s="178"/>
      <c r="FK595" s="178"/>
      <c r="FL595" s="178"/>
      <c r="FM595" s="178"/>
      <c r="FN595" s="178"/>
      <c r="FO595" s="178"/>
      <c r="FP595" s="178"/>
      <c r="FQ595" s="178"/>
      <c r="FR595" s="178"/>
      <c r="FS595" s="178"/>
      <c r="FT595" s="178"/>
      <c r="FU595" s="178"/>
      <c r="FV595" s="178"/>
    </row>
    <row r="596" spans="1:178" ht="45" customHeight="1" x14ac:dyDescent="0.25">
      <c r="A596" s="146">
        <v>429</v>
      </c>
      <c r="B596" s="145">
        <v>2019</v>
      </c>
      <c r="C596" s="144" t="s">
        <v>345</v>
      </c>
      <c r="D596" s="148" t="s">
        <v>1841</v>
      </c>
      <c r="E596" s="147" t="s">
        <v>129</v>
      </c>
      <c r="F596" s="148" t="s">
        <v>138</v>
      </c>
      <c r="G596" s="149" t="s">
        <v>162</v>
      </c>
      <c r="H596" s="150" t="s">
        <v>1805</v>
      </c>
      <c r="I596" s="151" t="s">
        <v>132</v>
      </c>
      <c r="J596" s="152" t="s">
        <v>352</v>
      </c>
      <c r="K596" s="153">
        <v>17</v>
      </c>
      <c r="L596" s="154" t="str">
        <f>IF(ISERROR(VLOOKUP(K596,Eje_Pilar_Prop!$C$2:$E$104,2,FALSE))," ",VLOOKUP(K596,Eje_Pilar_Prop!$C$2:$E$104,2,FALSE))</f>
        <v>Espacio público, derecho de todos</v>
      </c>
      <c r="M596" s="154" t="str">
        <f>IF(ISERROR(VLOOKUP(K596,Eje_Pilar_Prop!$C$2:$E$104,3,FALSE))," ",VLOOKUP(K596,Eje_Pilar_Prop!$C$2:$E$104,3,FALSE))</f>
        <v>Pilar 2 Democracía Urbana</v>
      </c>
      <c r="N596" s="155" t="s">
        <v>888</v>
      </c>
      <c r="O596" s="156">
        <v>800104214</v>
      </c>
      <c r="P596" s="150" t="s">
        <v>1806</v>
      </c>
      <c r="Q596" s="157"/>
      <c r="R596" s="158"/>
      <c r="S596" s="159"/>
      <c r="T596" s="160">
        <v>1</v>
      </c>
      <c r="U596" s="157">
        <v>402159038</v>
      </c>
      <c r="V596" s="161">
        <f t="shared" si="20"/>
        <v>402159038</v>
      </c>
      <c r="W596" s="162"/>
      <c r="X596" s="163">
        <v>44186</v>
      </c>
      <c r="Y596" s="163">
        <v>44186</v>
      </c>
      <c r="Z596" s="163">
        <v>44353</v>
      </c>
      <c r="AA596" s="145">
        <v>180</v>
      </c>
      <c r="AB596" s="145">
        <v>1</v>
      </c>
      <c r="AC596" s="145">
        <v>75</v>
      </c>
      <c r="AD596" s="164"/>
      <c r="AE596" s="165"/>
      <c r="AF596" s="163"/>
      <c r="AG596" s="157"/>
      <c r="AH596" s="146"/>
      <c r="AI596" s="146" t="s">
        <v>1471</v>
      </c>
      <c r="AJ596" s="146"/>
      <c r="AK596" s="146"/>
      <c r="AL596" s="166">
        <f t="shared" si="19"/>
        <v>0</v>
      </c>
      <c r="AM596" s="177">
        <f>IF(SUMPRODUCT((A$14:A596=A596)*(B$14:B596=B596)*(D$14:D596=D596))&gt;1,0,1)</f>
        <v>1</v>
      </c>
      <c r="AN596" s="178"/>
      <c r="AO596" s="178"/>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c r="CV596" s="178"/>
      <c r="CW596" s="178"/>
      <c r="CX596" s="178"/>
      <c r="CY596" s="178"/>
      <c r="CZ596" s="178"/>
      <c r="DA596" s="178"/>
      <c r="DB596" s="178"/>
      <c r="DC596" s="178"/>
      <c r="DD596" s="178"/>
      <c r="DE596" s="178"/>
      <c r="DF596" s="178"/>
      <c r="DG596" s="178"/>
      <c r="DH596" s="178"/>
      <c r="DI596" s="178"/>
      <c r="DJ596" s="178"/>
      <c r="DK596" s="178"/>
      <c r="DL596" s="178"/>
      <c r="DM596" s="178"/>
      <c r="DN596" s="178"/>
      <c r="DO596" s="178"/>
      <c r="DP596" s="178"/>
      <c r="DQ596" s="178"/>
      <c r="DR596" s="178"/>
      <c r="DS596" s="178"/>
      <c r="DT596" s="178"/>
      <c r="DU596" s="178"/>
      <c r="DV596" s="178"/>
      <c r="DW596" s="178"/>
      <c r="DX596" s="178"/>
      <c r="DY596" s="178"/>
      <c r="DZ596" s="178"/>
      <c r="EA596" s="178"/>
      <c r="EB596" s="178"/>
      <c r="EC596" s="178"/>
      <c r="ED596" s="178"/>
      <c r="EE596" s="178"/>
      <c r="EF596" s="178"/>
      <c r="EG596" s="178"/>
      <c r="EH596" s="178"/>
      <c r="EI596" s="178"/>
      <c r="EJ596" s="178"/>
      <c r="EK596" s="178"/>
      <c r="EL596" s="178"/>
      <c r="EM596" s="178"/>
      <c r="EN596" s="178"/>
      <c r="EO596" s="178"/>
      <c r="EP596" s="178"/>
      <c r="EQ596" s="178"/>
      <c r="ER596" s="178"/>
      <c r="ES596" s="178"/>
      <c r="ET596" s="178"/>
      <c r="EU596" s="178"/>
      <c r="EV596" s="178"/>
      <c r="EW596" s="178"/>
      <c r="EX596" s="178"/>
      <c r="EY596" s="178"/>
      <c r="EZ596" s="178"/>
      <c r="FA596" s="178"/>
      <c r="FB596" s="178"/>
      <c r="FC596" s="178"/>
      <c r="FD596" s="178"/>
      <c r="FE596" s="178"/>
      <c r="FF596" s="178"/>
      <c r="FG596" s="178"/>
      <c r="FH596" s="178"/>
      <c r="FI596" s="178"/>
      <c r="FJ596" s="178"/>
      <c r="FK596" s="178"/>
      <c r="FL596" s="178"/>
      <c r="FM596" s="178"/>
      <c r="FN596" s="178"/>
      <c r="FO596" s="178"/>
      <c r="FP596" s="178"/>
      <c r="FQ596" s="178"/>
      <c r="FR596" s="178"/>
      <c r="FS596" s="178"/>
      <c r="FT596" s="178"/>
      <c r="FU596" s="178"/>
      <c r="FV596" s="178"/>
    </row>
    <row r="597" spans="1:178" ht="45" customHeight="1" x14ac:dyDescent="0.25">
      <c r="A597" s="146">
        <v>416</v>
      </c>
      <c r="B597" s="145">
        <v>2019</v>
      </c>
      <c r="C597" s="144" t="s">
        <v>345</v>
      </c>
      <c r="D597" s="148" t="s">
        <v>1842</v>
      </c>
      <c r="E597" s="147" t="s">
        <v>62</v>
      </c>
      <c r="F597" s="148" t="s">
        <v>130</v>
      </c>
      <c r="G597" s="149" t="s">
        <v>162</v>
      </c>
      <c r="H597" s="150" t="s">
        <v>1807</v>
      </c>
      <c r="I597" s="151" t="s">
        <v>132</v>
      </c>
      <c r="J597" s="152" t="s">
        <v>352</v>
      </c>
      <c r="K597" s="153">
        <v>17</v>
      </c>
      <c r="L597" s="154" t="str">
        <f>IF(ISERROR(VLOOKUP(K597,Eje_Pilar_Prop!$C$2:$E$104,2,FALSE))," ",VLOOKUP(K597,Eje_Pilar_Prop!$C$2:$E$104,2,FALSE))</f>
        <v>Espacio público, derecho de todos</v>
      </c>
      <c r="M597" s="154" t="str">
        <f>IF(ISERROR(VLOOKUP(K597,Eje_Pilar_Prop!$C$2:$E$104,3,FALSE))," ",VLOOKUP(K597,Eje_Pilar_Prop!$C$2:$E$104,3,FALSE))</f>
        <v>Pilar 2 Democracía Urbana</v>
      </c>
      <c r="N597" s="155" t="s">
        <v>888</v>
      </c>
      <c r="O597" s="156">
        <v>830028126</v>
      </c>
      <c r="P597" s="150" t="s">
        <v>1808</v>
      </c>
      <c r="Q597" s="157"/>
      <c r="R597" s="158"/>
      <c r="S597" s="159"/>
      <c r="T597" s="160">
        <v>1</v>
      </c>
      <c r="U597" s="157">
        <v>40215904</v>
      </c>
      <c r="V597" s="161">
        <f t="shared" si="20"/>
        <v>40215904</v>
      </c>
      <c r="W597" s="162"/>
      <c r="X597" s="163">
        <v>44186</v>
      </c>
      <c r="Y597" s="163">
        <v>44186</v>
      </c>
      <c r="Z597" s="163">
        <v>44353</v>
      </c>
      <c r="AA597" s="145">
        <v>180</v>
      </c>
      <c r="AB597" s="145">
        <v>1</v>
      </c>
      <c r="AC597" s="145">
        <v>75</v>
      </c>
      <c r="AD597" s="164"/>
      <c r="AE597" s="165"/>
      <c r="AF597" s="163"/>
      <c r="AG597" s="157"/>
      <c r="AH597" s="146"/>
      <c r="AI597" s="146" t="s">
        <v>1471</v>
      </c>
      <c r="AJ597" s="146"/>
      <c r="AK597" s="146"/>
      <c r="AL597" s="166">
        <f t="shared" si="19"/>
        <v>0</v>
      </c>
      <c r="AM597" s="177">
        <f>IF(SUMPRODUCT((A$14:A597=A597)*(B$14:B597=B597)*(D$14:D597=D597))&gt;1,0,1)</f>
        <v>1</v>
      </c>
      <c r="AN597" s="178"/>
      <c r="AO597" s="178"/>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c r="CV597" s="178"/>
      <c r="CW597" s="178"/>
      <c r="CX597" s="178"/>
      <c r="CY597" s="178"/>
      <c r="CZ597" s="178"/>
      <c r="DA597" s="178"/>
      <c r="DB597" s="178"/>
      <c r="DC597" s="178"/>
      <c r="DD597" s="178"/>
      <c r="DE597" s="178"/>
      <c r="DF597" s="178"/>
      <c r="DG597" s="178"/>
      <c r="DH597" s="178"/>
      <c r="DI597" s="178"/>
      <c r="DJ597" s="178"/>
      <c r="DK597" s="178"/>
      <c r="DL597" s="178"/>
      <c r="DM597" s="178"/>
      <c r="DN597" s="178"/>
      <c r="DO597" s="178"/>
      <c r="DP597" s="178"/>
      <c r="DQ597" s="178"/>
      <c r="DR597" s="178"/>
      <c r="DS597" s="178"/>
      <c r="DT597" s="178"/>
      <c r="DU597" s="178"/>
      <c r="DV597" s="178"/>
      <c r="DW597" s="178"/>
      <c r="DX597" s="178"/>
      <c r="DY597" s="178"/>
      <c r="DZ597" s="178"/>
      <c r="EA597" s="178"/>
      <c r="EB597" s="178"/>
      <c r="EC597" s="178"/>
      <c r="ED597" s="178"/>
      <c r="EE597" s="178"/>
      <c r="EF597" s="178"/>
      <c r="EG597" s="178"/>
      <c r="EH597" s="178"/>
      <c r="EI597" s="178"/>
      <c r="EJ597" s="178"/>
      <c r="EK597" s="178"/>
      <c r="EL597" s="178"/>
      <c r="EM597" s="178"/>
      <c r="EN597" s="178"/>
      <c r="EO597" s="178"/>
      <c r="EP597" s="178"/>
      <c r="EQ597" s="178"/>
      <c r="ER597" s="178"/>
      <c r="ES597" s="178"/>
      <c r="ET597" s="178"/>
      <c r="EU597" s="178"/>
      <c r="EV597" s="178"/>
      <c r="EW597" s="178"/>
      <c r="EX597" s="178"/>
      <c r="EY597" s="178"/>
      <c r="EZ597" s="178"/>
      <c r="FA597" s="178"/>
      <c r="FB597" s="178"/>
      <c r="FC597" s="178"/>
      <c r="FD597" s="178"/>
      <c r="FE597" s="178"/>
      <c r="FF597" s="178"/>
      <c r="FG597" s="178"/>
      <c r="FH597" s="178"/>
      <c r="FI597" s="178"/>
      <c r="FJ597" s="178"/>
      <c r="FK597" s="178"/>
      <c r="FL597" s="178"/>
      <c r="FM597" s="178"/>
      <c r="FN597" s="178"/>
      <c r="FO597" s="178"/>
      <c r="FP597" s="178"/>
      <c r="FQ597" s="178"/>
      <c r="FR597" s="178"/>
      <c r="FS597" s="178"/>
      <c r="FT597" s="178"/>
      <c r="FU597" s="178"/>
      <c r="FV597" s="178"/>
    </row>
    <row r="598" spans="1:178" ht="45" customHeight="1" x14ac:dyDescent="0.25">
      <c r="A598" s="146">
        <v>428</v>
      </c>
      <c r="B598" s="145">
        <v>2019</v>
      </c>
      <c r="C598" s="144" t="s">
        <v>345</v>
      </c>
      <c r="D598" s="148" t="s">
        <v>1843</v>
      </c>
      <c r="E598" s="147" t="s">
        <v>129</v>
      </c>
      <c r="F598" s="148" t="s">
        <v>138</v>
      </c>
      <c r="G598" s="149" t="s">
        <v>162</v>
      </c>
      <c r="H598" s="150" t="s">
        <v>1809</v>
      </c>
      <c r="I598" s="151" t="s">
        <v>132</v>
      </c>
      <c r="J598" s="152" t="s">
        <v>352</v>
      </c>
      <c r="K598" s="153">
        <v>45</v>
      </c>
      <c r="L598" s="154" t="str">
        <f>IF(ISERROR(VLOOKUP(K598,Eje_Pilar_Prop!$C$2:$E$104,2,FALSE))," ",VLOOKUP(K598,Eje_Pilar_Prop!$C$2:$E$104,2,FALSE))</f>
        <v>Gobernanza e influencia local, regional e internacional</v>
      </c>
      <c r="M598" s="154" t="str">
        <f>IF(ISERROR(VLOOKUP(K598,Eje_Pilar_Prop!$C$2:$E$104,3,FALSE))," ",VLOOKUP(K598,Eje_Pilar_Prop!$C$2:$E$104,3,FALSE))</f>
        <v>Eje Transversal 4 Gobierno Legitimo, Fortalecimiento Local y Eficiencia</v>
      </c>
      <c r="N598" s="155" t="s">
        <v>874</v>
      </c>
      <c r="O598" s="156">
        <v>900264026</v>
      </c>
      <c r="P598" s="150" t="s">
        <v>1810</v>
      </c>
      <c r="Q598" s="157"/>
      <c r="R598" s="158"/>
      <c r="S598" s="159"/>
      <c r="T598" s="160">
        <v>1</v>
      </c>
      <c r="U598" s="157">
        <v>305239516</v>
      </c>
      <c r="V598" s="161">
        <f t="shared" si="20"/>
        <v>305239516</v>
      </c>
      <c r="W598" s="162"/>
      <c r="X598" s="163">
        <v>44196</v>
      </c>
      <c r="Y598" s="163">
        <v>44196</v>
      </c>
      <c r="Z598" s="163">
        <v>44253</v>
      </c>
      <c r="AA598" s="145">
        <v>150</v>
      </c>
      <c r="AB598" s="145">
        <v>2</v>
      </c>
      <c r="AC598" s="145">
        <v>165</v>
      </c>
      <c r="AD598" s="164"/>
      <c r="AE598" s="165"/>
      <c r="AF598" s="163"/>
      <c r="AG598" s="157"/>
      <c r="AH598" s="146"/>
      <c r="AI598" s="146" t="s">
        <v>1471</v>
      </c>
      <c r="AJ598" s="146"/>
      <c r="AK598" s="146"/>
      <c r="AL598" s="166">
        <f t="shared" si="19"/>
        <v>0</v>
      </c>
      <c r="AM598" s="177">
        <f>IF(SUMPRODUCT((A$14:A598=A598)*(B$14:B598=B598)*(D$14:D598=D598))&gt;1,0,1)</f>
        <v>1</v>
      </c>
      <c r="AN598" s="178"/>
      <c r="AO598" s="178"/>
      <c r="AP598" s="178"/>
      <c r="AQ598" s="178"/>
      <c r="AR598" s="178"/>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c r="CV598" s="178"/>
      <c r="CW598" s="178"/>
      <c r="CX598" s="178"/>
      <c r="CY598" s="178"/>
      <c r="CZ598" s="178"/>
      <c r="DA598" s="178"/>
      <c r="DB598" s="178"/>
      <c r="DC598" s="178"/>
      <c r="DD598" s="178"/>
      <c r="DE598" s="178"/>
      <c r="DF598" s="178"/>
      <c r="DG598" s="178"/>
      <c r="DH598" s="178"/>
      <c r="DI598" s="178"/>
      <c r="DJ598" s="178"/>
      <c r="DK598" s="178"/>
      <c r="DL598" s="178"/>
      <c r="DM598" s="178"/>
      <c r="DN598" s="178"/>
      <c r="DO598" s="178"/>
      <c r="DP598" s="178"/>
      <c r="DQ598" s="178"/>
      <c r="DR598" s="178"/>
      <c r="DS598" s="178"/>
      <c r="DT598" s="178"/>
      <c r="DU598" s="178"/>
      <c r="DV598" s="178"/>
      <c r="DW598" s="178"/>
      <c r="DX598" s="178"/>
      <c r="DY598" s="178"/>
      <c r="DZ598" s="178"/>
      <c r="EA598" s="178"/>
      <c r="EB598" s="178"/>
      <c r="EC598" s="178"/>
      <c r="ED598" s="178"/>
      <c r="EE598" s="178"/>
      <c r="EF598" s="178"/>
      <c r="EG598" s="178"/>
      <c r="EH598" s="178"/>
      <c r="EI598" s="178"/>
      <c r="EJ598" s="178"/>
      <c r="EK598" s="178"/>
      <c r="EL598" s="178"/>
      <c r="EM598" s="178"/>
      <c r="EN598" s="178"/>
      <c r="EO598" s="178"/>
      <c r="EP598" s="178"/>
      <c r="EQ598" s="178"/>
      <c r="ER598" s="178"/>
      <c r="ES598" s="178"/>
      <c r="ET598" s="178"/>
      <c r="EU598" s="178"/>
      <c r="EV598" s="178"/>
      <c r="EW598" s="178"/>
      <c r="EX598" s="178"/>
      <c r="EY598" s="178"/>
      <c r="EZ598" s="178"/>
      <c r="FA598" s="178"/>
      <c r="FB598" s="178"/>
      <c r="FC598" s="178"/>
      <c r="FD598" s="178"/>
      <c r="FE598" s="178"/>
      <c r="FF598" s="178"/>
      <c r="FG598" s="178"/>
      <c r="FH598" s="178"/>
      <c r="FI598" s="178"/>
      <c r="FJ598" s="178"/>
      <c r="FK598" s="178"/>
      <c r="FL598" s="178"/>
      <c r="FM598" s="178"/>
      <c r="FN598" s="178"/>
      <c r="FO598" s="178"/>
      <c r="FP598" s="178"/>
      <c r="FQ598" s="178"/>
      <c r="FR598" s="178"/>
      <c r="FS598" s="178"/>
      <c r="FT598" s="178"/>
      <c r="FU598" s="178"/>
      <c r="FV598" s="178"/>
    </row>
    <row r="599" spans="1:178" ht="45" customHeight="1" x14ac:dyDescent="0.25">
      <c r="A599" s="146">
        <v>425</v>
      </c>
      <c r="B599" s="145">
        <v>2019</v>
      </c>
      <c r="C599" s="144" t="s">
        <v>345</v>
      </c>
      <c r="D599" s="148" t="s">
        <v>1844</v>
      </c>
      <c r="E599" s="147" t="s">
        <v>62</v>
      </c>
      <c r="F599" s="148" t="s">
        <v>130</v>
      </c>
      <c r="G599" s="149" t="s">
        <v>145</v>
      </c>
      <c r="H599" s="150" t="s">
        <v>1811</v>
      </c>
      <c r="I599" s="151" t="s">
        <v>132</v>
      </c>
      <c r="J599" s="152" t="s">
        <v>352</v>
      </c>
      <c r="K599" s="153">
        <v>45</v>
      </c>
      <c r="L599" s="154" t="str">
        <f>IF(ISERROR(VLOOKUP(K599,Eje_Pilar_Prop!$C$2:$E$104,2,FALSE))," ",VLOOKUP(K599,Eje_Pilar_Prop!$C$2:$E$104,2,FALSE))</f>
        <v>Gobernanza e influencia local, regional e internacional</v>
      </c>
      <c r="M599" s="154" t="str">
        <f>IF(ISERROR(VLOOKUP(K599,Eje_Pilar_Prop!$C$2:$E$104,3,FALSE))," ",VLOOKUP(K599,Eje_Pilar_Prop!$C$2:$E$104,3,FALSE))</f>
        <v>Eje Transversal 4 Gobierno Legitimo, Fortalecimiento Local y Eficiencia</v>
      </c>
      <c r="N599" s="155" t="s">
        <v>874</v>
      </c>
      <c r="O599" s="164" t="s">
        <v>1857</v>
      </c>
      <c r="P599" s="150" t="s">
        <v>1812</v>
      </c>
      <c r="Q599" s="157"/>
      <c r="R599" s="158"/>
      <c r="S599" s="159"/>
      <c r="T599" s="160">
        <v>2</v>
      </c>
      <c r="U599" s="157">
        <v>95818800</v>
      </c>
      <c r="V599" s="161">
        <f t="shared" si="20"/>
        <v>95818800</v>
      </c>
      <c r="W599" s="162">
        <v>12209400</v>
      </c>
      <c r="X599" s="163">
        <v>44196</v>
      </c>
      <c r="Y599" s="163">
        <v>43846</v>
      </c>
      <c r="Z599" s="163">
        <v>44253</v>
      </c>
      <c r="AA599" s="145">
        <v>150</v>
      </c>
      <c r="AB599" s="145">
        <v>2</v>
      </c>
      <c r="AC599" s="145">
        <v>165</v>
      </c>
      <c r="AD599" s="164"/>
      <c r="AE599" s="165"/>
      <c r="AF599" s="163"/>
      <c r="AG599" s="157"/>
      <c r="AH599" s="146" t="s">
        <v>1471</v>
      </c>
      <c r="AI599" s="146"/>
      <c r="AJ599" s="146"/>
      <c r="AK599" s="146"/>
      <c r="AL599" s="166">
        <f t="shared" si="19"/>
        <v>0.12742175856929955</v>
      </c>
      <c r="AM599" s="177">
        <v>1</v>
      </c>
      <c r="AN599" s="178"/>
      <c r="AO599" s="178"/>
      <c r="AP599" s="178"/>
      <c r="AQ599" s="178"/>
      <c r="AR599" s="178"/>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c r="CV599" s="178"/>
      <c r="CW599" s="178"/>
      <c r="CX599" s="178"/>
      <c r="CY599" s="178"/>
      <c r="CZ599" s="178"/>
      <c r="DA599" s="178"/>
      <c r="DB599" s="178"/>
      <c r="DC599" s="178"/>
      <c r="DD599" s="178"/>
      <c r="DE599" s="178"/>
      <c r="DF599" s="178"/>
      <c r="DG599" s="178"/>
      <c r="DH599" s="178"/>
      <c r="DI599" s="178"/>
      <c r="DJ599" s="178"/>
      <c r="DK599" s="178"/>
      <c r="DL599" s="178"/>
      <c r="DM599" s="178"/>
      <c r="DN599" s="178"/>
      <c r="DO599" s="178"/>
      <c r="DP599" s="178"/>
      <c r="DQ599" s="178"/>
      <c r="DR599" s="178"/>
      <c r="DS599" s="178"/>
      <c r="DT599" s="178"/>
      <c r="DU599" s="178"/>
      <c r="DV599" s="178"/>
      <c r="DW599" s="178"/>
      <c r="DX599" s="178"/>
      <c r="DY599" s="178"/>
      <c r="DZ599" s="178"/>
      <c r="EA599" s="178"/>
      <c r="EB599" s="178"/>
      <c r="EC599" s="178"/>
      <c r="ED599" s="178"/>
      <c r="EE599" s="178"/>
      <c r="EF599" s="178"/>
      <c r="EG599" s="178"/>
      <c r="EH599" s="178"/>
      <c r="EI599" s="178"/>
      <c r="EJ599" s="178"/>
      <c r="EK599" s="178"/>
      <c r="EL599" s="178"/>
      <c r="EM599" s="178"/>
      <c r="EN599" s="178"/>
      <c r="EO599" s="178"/>
      <c r="EP599" s="178"/>
      <c r="EQ599" s="178"/>
      <c r="ER599" s="178"/>
      <c r="ES599" s="178"/>
      <c r="ET599" s="178"/>
      <c r="EU599" s="178"/>
      <c r="EV599" s="178"/>
      <c r="EW599" s="178"/>
      <c r="EX599" s="178"/>
      <c r="EY599" s="178"/>
      <c r="EZ599" s="178"/>
      <c r="FA599" s="178"/>
      <c r="FB599" s="178"/>
      <c r="FC599" s="178"/>
      <c r="FD599" s="178"/>
      <c r="FE599" s="178"/>
      <c r="FF599" s="178"/>
      <c r="FG599" s="178"/>
      <c r="FH599" s="178"/>
      <c r="FI599" s="178"/>
      <c r="FJ599" s="178"/>
      <c r="FK599" s="178"/>
      <c r="FL599" s="178"/>
      <c r="FM599" s="178"/>
      <c r="FN599" s="178"/>
      <c r="FO599" s="178"/>
      <c r="FP599" s="178"/>
      <c r="FQ599" s="178"/>
      <c r="FR599" s="178"/>
      <c r="FS599" s="178"/>
      <c r="FT599" s="178"/>
      <c r="FU599" s="178"/>
      <c r="FV599" s="178"/>
    </row>
    <row r="600" spans="1:178" ht="51" customHeight="1" x14ac:dyDescent="0.25">
      <c r="A600" s="146">
        <v>401</v>
      </c>
      <c r="B600" s="145">
        <v>2019</v>
      </c>
      <c r="C600" s="144" t="s">
        <v>345</v>
      </c>
      <c r="D600" s="148" t="s">
        <v>1845</v>
      </c>
      <c r="E600" s="147" t="s">
        <v>31</v>
      </c>
      <c r="F600" s="148" t="s">
        <v>136</v>
      </c>
      <c r="G600" s="149" t="s">
        <v>145</v>
      </c>
      <c r="H600" s="150" t="s">
        <v>1813</v>
      </c>
      <c r="I600" s="151" t="s">
        <v>131</v>
      </c>
      <c r="J600" s="152"/>
      <c r="K600" s="153"/>
      <c r="L600" s="154" t="str">
        <f>IF(ISERROR(VLOOKUP(K600,Eje_Pilar_Prop!$C$2:$E$104,2,FALSE))," ",VLOOKUP(K600,Eje_Pilar_Prop!$C$2:$E$104,2,FALSE))</f>
        <v xml:space="preserve"> </v>
      </c>
      <c r="M600" s="154" t="str">
        <f>IF(ISERROR(VLOOKUP(K600,Eje_Pilar_Prop!$C$2:$E$104,3,FALSE))," ",VLOOKUP(K600,Eje_Pilar_Prop!$C$2:$E$104,3,FALSE))</f>
        <v xml:space="preserve"> </v>
      </c>
      <c r="N600" s="155" t="s">
        <v>1838</v>
      </c>
      <c r="O600" s="156" t="s">
        <v>1858</v>
      </c>
      <c r="P600" s="150" t="s">
        <v>1814</v>
      </c>
      <c r="Q600" s="157"/>
      <c r="R600" s="158"/>
      <c r="S600" s="159"/>
      <c r="T600" s="160">
        <v>1</v>
      </c>
      <c r="U600" s="157">
        <v>499942</v>
      </c>
      <c r="V600" s="161">
        <f t="shared" si="20"/>
        <v>499942</v>
      </c>
      <c r="W600" s="162">
        <v>499868</v>
      </c>
      <c r="X600" s="163">
        <v>44166</v>
      </c>
      <c r="Y600" s="163">
        <v>44166</v>
      </c>
      <c r="Z600" s="163">
        <v>44329</v>
      </c>
      <c r="AA600" s="145">
        <v>330</v>
      </c>
      <c r="AB600" s="145">
        <v>1</v>
      </c>
      <c r="AC600" s="145">
        <v>105</v>
      </c>
      <c r="AD600" s="164"/>
      <c r="AE600" s="165"/>
      <c r="AF600" s="163"/>
      <c r="AG600" s="157"/>
      <c r="AH600" s="146"/>
      <c r="AI600" s="146" t="s">
        <v>1471</v>
      </c>
      <c r="AJ600" s="146"/>
      <c r="AK600" s="146"/>
      <c r="AL600" s="166">
        <f t="shared" si="19"/>
        <v>0.99985198283000831</v>
      </c>
      <c r="AM600" s="177">
        <v>1</v>
      </c>
      <c r="AN600" s="178"/>
      <c r="AO600" s="178"/>
      <c r="AP600" s="178"/>
      <c r="AQ600" s="178"/>
      <c r="AR600" s="178"/>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c r="CV600" s="178"/>
      <c r="CW600" s="178"/>
      <c r="CX600" s="178"/>
      <c r="CY600" s="178"/>
      <c r="CZ600" s="178"/>
      <c r="DA600" s="178"/>
      <c r="DB600" s="178"/>
      <c r="DC600" s="178"/>
      <c r="DD600" s="178"/>
      <c r="DE600" s="178"/>
      <c r="DF600" s="178"/>
      <c r="DG600" s="178"/>
      <c r="DH600" s="178"/>
      <c r="DI600" s="178"/>
      <c r="DJ600" s="178"/>
      <c r="DK600" s="178"/>
      <c r="DL600" s="178"/>
      <c r="DM600" s="178"/>
      <c r="DN600" s="178"/>
      <c r="DO600" s="178"/>
      <c r="DP600" s="178"/>
      <c r="DQ600" s="178"/>
      <c r="DR600" s="178"/>
      <c r="DS600" s="178"/>
      <c r="DT600" s="178"/>
      <c r="DU600" s="178"/>
      <c r="DV600" s="178"/>
      <c r="DW600" s="178"/>
      <c r="DX600" s="178"/>
      <c r="DY600" s="178"/>
      <c r="DZ600" s="178"/>
      <c r="EA600" s="178"/>
      <c r="EB600" s="178"/>
      <c r="EC600" s="178"/>
      <c r="ED600" s="178"/>
      <c r="EE600" s="178"/>
      <c r="EF600" s="178"/>
      <c r="EG600" s="178"/>
      <c r="EH600" s="178"/>
      <c r="EI600" s="178"/>
      <c r="EJ600" s="178"/>
      <c r="EK600" s="178"/>
      <c r="EL600" s="178"/>
      <c r="EM600" s="178"/>
      <c r="EN600" s="178"/>
      <c r="EO600" s="178"/>
      <c r="EP600" s="178"/>
      <c r="EQ600" s="178"/>
      <c r="ER600" s="178"/>
      <c r="ES600" s="178"/>
      <c r="ET600" s="178"/>
      <c r="EU600" s="178"/>
      <c r="EV600" s="178"/>
      <c r="EW600" s="178"/>
      <c r="EX600" s="178"/>
      <c r="EY600" s="178"/>
      <c r="EZ600" s="178"/>
      <c r="FA600" s="178"/>
      <c r="FB600" s="178"/>
      <c r="FC600" s="178"/>
      <c r="FD600" s="178"/>
      <c r="FE600" s="178"/>
      <c r="FF600" s="178"/>
      <c r="FG600" s="178"/>
      <c r="FH600" s="178"/>
      <c r="FI600" s="178"/>
      <c r="FJ600" s="178"/>
      <c r="FK600" s="178"/>
      <c r="FL600" s="178"/>
      <c r="FM600" s="178"/>
      <c r="FN600" s="178"/>
      <c r="FO600" s="178"/>
      <c r="FP600" s="178"/>
      <c r="FQ600" s="178"/>
      <c r="FR600" s="178"/>
      <c r="FS600" s="178"/>
      <c r="FT600" s="178"/>
      <c r="FU600" s="178"/>
      <c r="FV600" s="178"/>
    </row>
    <row r="601" spans="1:178" s="143" customFormat="1" ht="51" customHeight="1" x14ac:dyDescent="0.25">
      <c r="A601" s="146">
        <v>401</v>
      </c>
      <c r="B601" s="145">
        <v>2019</v>
      </c>
      <c r="C601" s="144" t="s">
        <v>345</v>
      </c>
      <c r="D601" s="148" t="s">
        <v>1845</v>
      </c>
      <c r="E601" s="147" t="s">
        <v>31</v>
      </c>
      <c r="F601" s="148" t="s">
        <v>136</v>
      </c>
      <c r="G601" s="149" t="s">
        <v>145</v>
      </c>
      <c r="H601" s="150" t="s">
        <v>1815</v>
      </c>
      <c r="I601" s="151" t="s">
        <v>131</v>
      </c>
      <c r="J601" s="152"/>
      <c r="K601" s="153"/>
      <c r="L601" s="154" t="str">
        <f>IF(ISERROR(VLOOKUP(K601,Eje_Pilar_Prop!$C$2:$E$104,2,FALSE))," ",VLOOKUP(K601,Eje_Pilar_Prop!$C$2:$E$104,2,FALSE))</f>
        <v xml:space="preserve"> </v>
      </c>
      <c r="M601" s="154" t="str">
        <f>IF(ISERROR(VLOOKUP(K601,Eje_Pilar_Prop!$C$2:$E$104,3,FALSE))," ",VLOOKUP(K601,Eje_Pilar_Prop!$C$2:$E$104,3,FALSE))</f>
        <v xml:space="preserve"> </v>
      </c>
      <c r="N601" s="155" t="s">
        <v>1837</v>
      </c>
      <c r="O601" s="156" t="s">
        <v>1858</v>
      </c>
      <c r="P601" s="150" t="s">
        <v>1814</v>
      </c>
      <c r="Q601" s="157"/>
      <c r="R601" s="158"/>
      <c r="S601" s="159"/>
      <c r="T601" s="160">
        <v>1</v>
      </c>
      <c r="U601" s="157">
        <v>8606414</v>
      </c>
      <c r="V601" s="161">
        <f t="shared" si="20"/>
        <v>8606414</v>
      </c>
      <c r="W601" s="162">
        <v>8573164</v>
      </c>
      <c r="X601" s="163">
        <v>44166</v>
      </c>
      <c r="Y601" s="163">
        <v>44166</v>
      </c>
      <c r="Z601" s="163">
        <v>44329</v>
      </c>
      <c r="AA601" s="145">
        <v>330</v>
      </c>
      <c r="AB601" s="145">
        <v>1</v>
      </c>
      <c r="AC601" s="145">
        <v>105</v>
      </c>
      <c r="AD601" s="164"/>
      <c r="AE601" s="165"/>
      <c r="AF601" s="163"/>
      <c r="AG601" s="157"/>
      <c r="AH601" s="146"/>
      <c r="AI601" s="146" t="s">
        <v>1471</v>
      </c>
      <c r="AJ601" s="146"/>
      <c r="AK601" s="146"/>
      <c r="AL601" s="166">
        <f t="shared" si="19"/>
        <v>0.99613660230614054</v>
      </c>
      <c r="AM601" s="177">
        <f>IF(SUMPRODUCT((A$14:A601=A601)*(B$14:B601=B601)*(D$14:D601=D601))&gt;1,0,1)</f>
        <v>0</v>
      </c>
      <c r="AN601" s="178"/>
      <c r="AO601" s="178"/>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c r="CV601" s="178"/>
      <c r="CW601" s="178"/>
      <c r="CX601" s="178"/>
      <c r="CY601" s="178"/>
      <c r="CZ601" s="178"/>
      <c r="DA601" s="178"/>
      <c r="DB601" s="178"/>
      <c r="DC601" s="178"/>
      <c r="DD601" s="178"/>
      <c r="DE601" s="178"/>
      <c r="DF601" s="178"/>
      <c r="DG601" s="178"/>
      <c r="DH601" s="178"/>
      <c r="DI601" s="178"/>
      <c r="DJ601" s="178"/>
      <c r="DK601" s="178"/>
      <c r="DL601" s="178"/>
      <c r="DM601" s="178"/>
      <c r="DN601" s="178"/>
      <c r="DO601" s="178"/>
      <c r="DP601" s="178"/>
      <c r="DQ601" s="178"/>
      <c r="DR601" s="178"/>
      <c r="DS601" s="178"/>
      <c r="DT601" s="178"/>
      <c r="DU601" s="178"/>
      <c r="DV601" s="178"/>
      <c r="DW601" s="178"/>
      <c r="DX601" s="178"/>
      <c r="DY601" s="178"/>
      <c r="DZ601" s="178"/>
      <c r="EA601" s="178"/>
      <c r="EB601" s="178"/>
      <c r="EC601" s="178"/>
      <c r="ED601" s="178"/>
      <c r="EE601" s="178"/>
      <c r="EF601" s="178"/>
      <c r="EG601" s="178"/>
      <c r="EH601" s="178"/>
      <c r="EI601" s="178"/>
      <c r="EJ601" s="178"/>
      <c r="EK601" s="178"/>
      <c r="EL601" s="178"/>
      <c r="EM601" s="178"/>
      <c r="EN601" s="178"/>
      <c r="EO601" s="178"/>
      <c r="EP601" s="178"/>
      <c r="EQ601" s="178"/>
      <c r="ER601" s="178"/>
      <c r="ES601" s="178"/>
      <c r="ET601" s="178"/>
      <c r="EU601" s="178"/>
      <c r="EV601" s="178"/>
      <c r="EW601" s="178"/>
      <c r="EX601" s="178"/>
      <c r="EY601" s="178"/>
      <c r="EZ601" s="178"/>
      <c r="FA601" s="178"/>
      <c r="FB601" s="178"/>
      <c r="FC601" s="178"/>
      <c r="FD601" s="178"/>
      <c r="FE601" s="178"/>
      <c r="FF601" s="178"/>
      <c r="FG601" s="178"/>
      <c r="FH601" s="178"/>
      <c r="FI601" s="178"/>
      <c r="FJ601" s="178"/>
      <c r="FK601" s="178"/>
      <c r="FL601" s="178"/>
      <c r="FM601" s="178"/>
      <c r="FN601" s="178"/>
      <c r="FO601" s="178"/>
      <c r="FP601" s="178"/>
      <c r="FQ601" s="178"/>
      <c r="FR601" s="178"/>
      <c r="FS601" s="178"/>
      <c r="FT601" s="178"/>
      <c r="FU601" s="178"/>
      <c r="FV601" s="178"/>
    </row>
    <row r="602" spans="1:178" ht="45" customHeight="1" x14ac:dyDescent="0.25">
      <c r="A602" s="146">
        <v>414</v>
      </c>
      <c r="B602" s="145">
        <v>2019</v>
      </c>
      <c r="C602" s="144" t="s">
        <v>345</v>
      </c>
      <c r="D602" s="148" t="s">
        <v>1846</v>
      </c>
      <c r="E602" s="147" t="s">
        <v>135</v>
      </c>
      <c r="F602" s="148" t="s">
        <v>138</v>
      </c>
      <c r="G602" s="149" t="s">
        <v>162</v>
      </c>
      <c r="H602" s="150" t="s">
        <v>1816</v>
      </c>
      <c r="I602" s="151" t="s">
        <v>132</v>
      </c>
      <c r="J602" s="152" t="s">
        <v>352</v>
      </c>
      <c r="K602" s="153">
        <v>11</v>
      </c>
      <c r="L602" s="154" t="str">
        <f>IF(ISERROR(VLOOKUP(K602,Eje_Pilar_Prop!$C$2:$E$104,2,FALSE))," ",VLOOKUP(K602,Eje_Pilar_Prop!$C$2:$E$104,2,FALSE))</f>
        <v>Mejores oportunidades para el desarrollo a través de la cultura, la recreación y el deporte</v>
      </c>
      <c r="M602" s="154" t="str">
        <f>IF(ISERROR(VLOOKUP(K602,Eje_Pilar_Prop!$C$2:$E$104,3,FALSE))," ",VLOOKUP(K602,Eje_Pilar_Prop!$C$2:$E$104,3,FALSE))</f>
        <v>Pilar 1 Igualdad de Calidad de Vida</v>
      </c>
      <c r="N602" s="155" t="s">
        <v>900</v>
      </c>
      <c r="O602" s="156">
        <v>900827989</v>
      </c>
      <c r="P602" s="150" t="s">
        <v>1817</v>
      </c>
      <c r="Q602" s="157"/>
      <c r="R602" s="158"/>
      <c r="S602" s="159"/>
      <c r="T602" s="160">
        <v>1</v>
      </c>
      <c r="U602" s="157">
        <v>650000000</v>
      </c>
      <c r="V602" s="161">
        <f t="shared" si="20"/>
        <v>650000000</v>
      </c>
      <c r="W602" s="162"/>
      <c r="X602" s="163">
        <v>44195</v>
      </c>
      <c r="Y602" s="163">
        <v>44195</v>
      </c>
      <c r="Z602" s="163">
        <v>44419</v>
      </c>
      <c r="AA602" s="145">
        <v>180</v>
      </c>
      <c r="AB602" s="145">
        <v>2</v>
      </c>
      <c r="AC602" s="145">
        <v>240</v>
      </c>
      <c r="AD602" s="164"/>
      <c r="AE602" s="165"/>
      <c r="AF602" s="163"/>
      <c r="AG602" s="157"/>
      <c r="AH602" s="146"/>
      <c r="AI602" s="146" t="s">
        <v>1471</v>
      </c>
      <c r="AJ602" s="146"/>
      <c r="AK602" s="146"/>
      <c r="AL602" s="166">
        <f t="shared" si="19"/>
        <v>0</v>
      </c>
      <c r="AM602" s="177">
        <f>IF(SUMPRODUCT((A$14:A602=A602)*(B$14:B602=B602)*(D$14:D602=D602))&gt;1,0,1)</f>
        <v>1</v>
      </c>
      <c r="AN602" s="178"/>
      <c r="AO602" s="178"/>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c r="CV602" s="178"/>
      <c r="CW602" s="178"/>
      <c r="CX602" s="178"/>
      <c r="CY602" s="178"/>
      <c r="CZ602" s="178"/>
      <c r="DA602" s="178"/>
      <c r="DB602" s="178"/>
      <c r="DC602" s="178"/>
      <c r="DD602" s="178"/>
      <c r="DE602" s="178"/>
      <c r="DF602" s="178"/>
      <c r="DG602" s="178"/>
      <c r="DH602" s="178"/>
      <c r="DI602" s="178"/>
      <c r="DJ602" s="178"/>
      <c r="DK602" s="178"/>
      <c r="DL602" s="178"/>
      <c r="DM602" s="178"/>
      <c r="DN602" s="178"/>
      <c r="DO602" s="178"/>
      <c r="DP602" s="178"/>
      <c r="DQ602" s="178"/>
      <c r="DR602" s="178"/>
      <c r="DS602" s="178"/>
      <c r="DT602" s="178"/>
      <c r="DU602" s="178"/>
      <c r="DV602" s="178"/>
      <c r="DW602" s="178"/>
      <c r="DX602" s="178"/>
      <c r="DY602" s="178"/>
      <c r="DZ602" s="178"/>
      <c r="EA602" s="178"/>
      <c r="EB602" s="178"/>
      <c r="EC602" s="178"/>
      <c r="ED602" s="178"/>
      <c r="EE602" s="178"/>
      <c r="EF602" s="178"/>
      <c r="EG602" s="178"/>
      <c r="EH602" s="178"/>
      <c r="EI602" s="178"/>
      <c r="EJ602" s="178"/>
      <c r="EK602" s="178"/>
      <c r="EL602" s="178"/>
      <c r="EM602" s="178"/>
      <c r="EN602" s="178"/>
      <c r="EO602" s="178"/>
      <c r="EP602" s="178"/>
      <c r="EQ602" s="178"/>
      <c r="ER602" s="178"/>
      <c r="ES602" s="178"/>
      <c r="ET602" s="178"/>
      <c r="EU602" s="178"/>
      <c r="EV602" s="178"/>
      <c r="EW602" s="178"/>
      <c r="EX602" s="178"/>
      <c r="EY602" s="178"/>
      <c r="EZ602" s="178"/>
      <c r="FA602" s="178"/>
      <c r="FB602" s="178"/>
      <c r="FC602" s="178"/>
      <c r="FD602" s="178"/>
      <c r="FE602" s="178"/>
      <c r="FF602" s="178"/>
      <c r="FG602" s="178"/>
      <c r="FH602" s="178"/>
      <c r="FI602" s="178"/>
      <c r="FJ602" s="178"/>
      <c r="FK602" s="178"/>
      <c r="FL602" s="178"/>
      <c r="FM602" s="178"/>
      <c r="FN602" s="178"/>
      <c r="FO602" s="178"/>
      <c r="FP602" s="178"/>
      <c r="FQ602" s="178"/>
      <c r="FR602" s="178"/>
      <c r="FS602" s="178"/>
      <c r="FT602" s="178"/>
      <c r="FU602" s="178"/>
      <c r="FV602" s="178"/>
    </row>
    <row r="603" spans="1:178" s="141" customFormat="1" ht="45" customHeight="1" x14ac:dyDescent="0.25">
      <c r="A603" s="146">
        <v>1</v>
      </c>
      <c r="B603" s="145">
        <v>2020</v>
      </c>
      <c r="C603" s="144"/>
      <c r="D603" s="148"/>
      <c r="E603" s="147" t="s">
        <v>153</v>
      </c>
      <c r="F603" s="148"/>
      <c r="G603" s="149"/>
      <c r="H603" s="150" t="s">
        <v>1819</v>
      </c>
      <c r="I603" s="151" t="s">
        <v>132</v>
      </c>
      <c r="J603" s="152" t="s">
        <v>352</v>
      </c>
      <c r="K603" s="153">
        <v>18</v>
      </c>
      <c r="L603" s="154" t="str">
        <f>IF(ISERROR(VLOOKUP(K603,Eje_Pilar_Prop!$C$2:$E$104,2,FALSE))," ",VLOOKUP(K603,Eje_Pilar_Prop!$C$2:$E$104,2,FALSE))</f>
        <v>Mejor movilidad para todos</v>
      </c>
      <c r="M603" s="154" t="str">
        <f>IF(ISERROR(VLOOKUP(K603,Eje_Pilar_Prop!$C$2:$E$104,3,FALSE))," ",VLOOKUP(K603,Eje_Pilar_Prop!$C$2:$E$104,3,FALSE))</f>
        <v>Pilar 2 Democracía Urbana</v>
      </c>
      <c r="N603" s="155" t="s">
        <v>885</v>
      </c>
      <c r="O603" s="164"/>
      <c r="P603" s="150" t="s">
        <v>1818</v>
      </c>
      <c r="Q603" s="157">
        <v>2383</v>
      </c>
      <c r="R603" s="158"/>
      <c r="S603" s="159"/>
      <c r="T603" s="160"/>
      <c r="U603" s="157"/>
      <c r="V603" s="161">
        <f t="shared" si="20"/>
        <v>2383</v>
      </c>
      <c r="W603" s="162">
        <v>2383</v>
      </c>
      <c r="X603" s="163"/>
      <c r="Y603" s="163"/>
      <c r="Z603" s="163"/>
      <c r="AA603" s="145"/>
      <c r="AB603" s="145"/>
      <c r="AC603" s="145"/>
      <c r="AD603" s="164"/>
      <c r="AE603" s="165"/>
      <c r="AF603" s="163"/>
      <c r="AG603" s="157"/>
      <c r="AH603" s="146"/>
      <c r="AI603" s="146"/>
      <c r="AJ603" s="146"/>
      <c r="AK603" s="146"/>
      <c r="AL603" s="166">
        <f t="shared" si="19"/>
        <v>1</v>
      </c>
      <c r="AM603" s="177">
        <v>0</v>
      </c>
      <c r="AN603" s="178"/>
      <c r="AO603" s="178"/>
      <c r="AP603" s="178"/>
      <c r="AQ603" s="178"/>
      <c r="AR603" s="178"/>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c r="CV603" s="178"/>
      <c r="CW603" s="178"/>
      <c r="CX603" s="178"/>
      <c r="CY603" s="178"/>
      <c r="CZ603" s="178"/>
      <c r="DA603" s="178"/>
      <c r="DB603" s="178"/>
      <c r="DC603" s="178"/>
      <c r="DD603" s="178"/>
      <c r="DE603" s="178"/>
      <c r="DF603" s="178"/>
      <c r="DG603" s="178"/>
      <c r="DH603" s="178"/>
      <c r="DI603" s="178"/>
      <c r="DJ603" s="178"/>
      <c r="DK603" s="178"/>
      <c r="DL603" s="178"/>
      <c r="DM603" s="178"/>
      <c r="DN603" s="178"/>
      <c r="DO603" s="178"/>
      <c r="DP603" s="178"/>
      <c r="DQ603" s="178"/>
      <c r="DR603" s="178"/>
      <c r="DS603" s="178"/>
      <c r="DT603" s="178"/>
      <c r="DU603" s="178"/>
      <c r="DV603" s="178"/>
      <c r="DW603" s="178"/>
      <c r="DX603" s="178"/>
      <c r="DY603" s="178"/>
      <c r="DZ603" s="178"/>
      <c r="EA603" s="178"/>
      <c r="EB603" s="178"/>
      <c r="EC603" s="178"/>
      <c r="ED603" s="178"/>
      <c r="EE603" s="178"/>
      <c r="EF603" s="178"/>
      <c r="EG603" s="178"/>
      <c r="EH603" s="178"/>
      <c r="EI603" s="178"/>
      <c r="EJ603" s="178"/>
      <c r="EK603" s="178"/>
      <c r="EL603" s="178"/>
      <c r="EM603" s="178"/>
      <c r="EN603" s="178"/>
      <c r="EO603" s="178"/>
      <c r="EP603" s="178"/>
      <c r="EQ603" s="178"/>
      <c r="ER603" s="178"/>
      <c r="ES603" s="178"/>
      <c r="ET603" s="178"/>
      <c r="EU603" s="178"/>
      <c r="EV603" s="178"/>
      <c r="EW603" s="178"/>
      <c r="EX603" s="178"/>
      <c r="EY603" s="178"/>
      <c r="EZ603" s="178"/>
      <c r="FA603" s="178"/>
      <c r="FB603" s="178"/>
      <c r="FC603" s="178"/>
      <c r="FD603" s="178"/>
      <c r="FE603" s="178"/>
      <c r="FF603" s="178"/>
      <c r="FG603" s="178"/>
      <c r="FH603" s="178"/>
      <c r="FI603" s="178"/>
      <c r="FJ603" s="178"/>
      <c r="FK603" s="178"/>
      <c r="FL603" s="178"/>
      <c r="FM603" s="178"/>
      <c r="FN603" s="178"/>
      <c r="FO603" s="178"/>
      <c r="FP603" s="178"/>
      <c r="FQ603" s="178"/>
      <c r="FR603" s="178"/>
      <c r="FS603" s="178"/>
      <c r="FT603" s="178"/>
      <c r="FU603" s="178"/>
      <c r="FV603" s="178"/>
    </row>
    <row r="604" spans="1:178" s="141" customFormat="1" ht="45" customHeight="1" x14ac:dyDescent="0.25">
      <c r="A604" s="146">
        <v>45278353</v>
      </c>
      <c r="B604" s="145">
        <v>2020</v>
      </c>
      <c r="C604" s="144"/>
      <c r="D604" s="148"/>
      <c r="E604" s="147" t="s">
        <v>153</v>
      </c>
      <c r="F604" s="148"/>
      <c r="G604" s="149"/>
      <c r="H604" s="150" t="s">
        <v>1820</v>
      </c>
      <c r="I604" s="151" t="s">
        <v>132</v>
      </c>
      <c r="J604" s="152" t="s">
        <v>352</v>
      </c>
      <c r="K604" s="153">
        <v>18</v>
      </c>
      <c r="L604" s="154" t="str">
        <f>IF(ISERROR(VLOOKUP(K604,Eje_Pilar_Prop!$C$2:$E$104,2,FALSE))," ",VLOOKUP(K604,Eje_Pilar_Prop!$C$2:$E$104,2,FALSE))</f>
        <v>Mejor movilidad para todos</v>
      </c>
      <c r="M604" s="154" t="str">
        <f>IF(ISERROR(VLOOKUP(K604,Eje_Pilar_Prop!$C$2:$E$104,3,FALSE))," ",VLOOKUP(K604,Eje_Pilar_Prop!$C$2:$E$104,3,FALSE))</f>
        <v>Pilar 2 Democracía Urbana</v>
      </c>
      <c r="N604" s="155" t="s">
        <v>885</v>
      </c>
      <c r="O604" s="164"/>
      <c r="P604" s="150" t="s">
        <v>1818</v>
      </c>
      <c r="Q604" s="157">
        <v>785700</v>
      </c>
      <c r="R604" s="158"/>
      <c r="S604" s="159"/>
      <c r="T604" s="160"/>
      <c r="U604" s="157"/>
      <c r="V604" s="161">
        <f t="shared" si="20"/>
        <v>785700</v>
      </c>
      <c r="W604" s="162">
        <v>785700</v>
      </c>
      <c r="X604" s="163"/>
      <c r="Y604" s="163"/>
      <c r="Z604" s="163"/>
      <c r="AA604" s="145"/>
      <c r="AB604" s="145"/>
      <c r="AC604" s="145"/>
      <c r="AD604" s="164"/>
      <c r="AE604" s="165"/>
      <c r="AF604" s="163"/>
      <c r="AG604" s="157"/>
      <c r="AH604" s="146"/>
      <c r="AI604" s="146"/>
      <c r="AJ604" s="146"/>
      <c r="AK604" s="146"/>
      <c r="AL604" s="166">
        <f t="shared" si="19"/>
        <v>1</v>
      </c>
      <c r="AM604" s="177">
        <f>IF(SUMPRODUCT((A$14:A604=A604)*(B$14:B604=B604)*(D$14:D604=D604))&gt;1,0,1)</f>
        <v>0</v>
      </c>
      <c r="AN604" s="178"/>
      <c r="AO604" s="178"/>
      <c r="AP604" s="178"/>
      <c r="AQ604" s="178"/>
      <c r="AR604" s="178"/>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c r="CV604" s="178"/>
      <c r="CW604" s="178"/>
      <c r="CX604" s="178"/>
      <c r="CY604" s="178"/>
      <c r="CZ604" s="178"/>
      <c r="DA604" s="178"/>
      <c r="DB604" s="178"/>
      <c r="DC604" s="178"/>
      <c r="DD604" s="178"/>
      <c r="DE604" s="178"/>
      <c r="DF604" s="178"/>
      <c r="DG604" s="178"/>
      <c r="DH604" s="178"/>
      <c r="DI604" s="178"/>
      <c r="DJ604" s="178"/>
      <c r="DK604" s="178"/>
      <c r="DL604" s="178"/>
      <c r="DM604" s="178"/>
      <c r="DN604" s="178"/>
      <c r="DO604" s="178"/>
      <c r="DP604" s="178"/>
      <c r="DQ604" s="178"/>
      <c r="DR604" s="178"/>
      <c r="DS604" s="178"/>
      <c r="DT604" s="178"/>
      <c r="DU604" s="178"/>
      <c r="DV604" s="178"/>
      <c r="DW604" s="178"/>
      <c r="DX604" s="178"/>
      <c r="DY604" s="178"/>
      <c r="DZ604" s="178"/>
      <c r="EA604" s="178"/>
      <c r="EB604" s="178"/>
      <c r="EC604" s="178"/>
      <c r="ED604" s="178"/>
      <c r="EE604" s="178"/>
      <c r="EF604" s="178"/>
      <c r="EG604" s="178"/>
      <c r="EH604" s="178"/>
      <c r="EI604" s="178"/>
      <c r="EJ604" s="178"/>
      <c r="EK604" s="178"/>
      <c r="EL604" s="178"/>
      <c r="EM604" s="178"/>
      <c r="EN604" s="178"/>
      <c r="EO604" s="178"/>
      <c r="EP604" s="178"/>
      <c r="EQ604" s="178"/>
      <c r="ER604" s="178"/>
      <c r="ES604" s="178"/>
      <c r="ET604" s="178"/>
      <c r="EU604" s="178"/>
      <c r="EV604" s="178"/>
      <c r="EW604" s="178"/>
      <c r="EX604" s="178"/>
      <c r="EY604" s="178"/>
      <c r="EZ604" s="178"/>
      <c r="FA604" s="178"/>
      <c r="FB604" s="178"/>
      <c r="FC604" s="178"/>
      <c r="FD604" s="178"/>
      <c r="FE604" s="178"/>
      <c r="FF604" s="178"/>
      <c r="FG604" s="178"/>
      <c r="FH604" s="178"/>
      <c r="FI604" s="178"/>
      <c r="FJ604" s="178"/>
      <c r="FK604" s="178"/>
      <c r="FL604" s="178"/>
      <c r="FM604" s="178"/>
      <c r="FN604" s="178"/>
      <c r="FO604" s="178"/>
      <c r="FP604" s="178"/>
      <c r="FQ604" s="178"/>
      <c r="FR604" s="178"/>
      <c r="FS604" s="178"/>
      <c r="FT604" s="178"/>
      <c r="FU604" s="178"/>
      <c r="FV604" s="178"/>
    </row>
    <row r="605" spans="1:178" s="141" customFormat="1" ht="45" customHeight="1" x14ac:dyDescent="0.25">
      <c r="A605" s="146"/>
      <c r="B605" s="145">
        <v>2020</v>
      </c>
      <c r="C605" s="144"/>
      <c r="D605" s="148"/>
      <c r="E605" s="147" t="s">
        <v>153</v>
      </c>
      <c r="F605" s="148"/>
      <c r="G605" s="149"/>
      <c r="H605" s="150" t="s">
        <v>1821</v>
      </c>
      <c r="I605" s="151" t="s">
        <v>132</v>
      </c>
      <c r="J605" s="152" t="s">
        <v>352</v>
      </c>
      <c r="K605" s="153">
        <v>19</v>
      </c>
      <c r="L605" s="154" t="str">
        <f>IF(ISERROR(VLOOKUP(K605,Eje_Pilar_Prop!$C$2:$E$104,2,FALSE))," ",VLOOKUP(K605,Eje_Pilar_Prop!$C$2:$E$104,2,FALSE))</f>
        <v>Seguridad y convivencia para todos</v>
      </c>
      <c r="M605" s="154" t="str">
        <f>IF(ISERROR(VLOOKUP(K605,Eje_Pilar_Prop!$C$2:$E$104,3,FALSE))," ",VLOOKUP(K605,Eje_Pilar_Prop!$C$2:$E$104,3,FALSE))</f>
        <v>Pilar 3 Construcción de Comunidad y Cultura Ciudadana</v>
      </c>
      <c r="N605" s="155" t="s">
        <v>887</v>
      </c>
      <c r="O605" s="164"/>
      <c r="P605" s="150" t="s">
        <v>1818</v>
      </c>
      <c r="Q605" s="157">
        <v>481900</v>
      </c>
      <c r="R605" s="158"/>
      <c r="S605" s="159"/>
      <c r="T605" s="160"/>
      <c r="U605" s="157"/>
      <c r="V605" s="161">
        <f t="shared" si="20"/>
        <v>481900</v>
      </c>
      <c r="W605" s="162">
        <v>481900</v>
      </c>
      <c r="X605" s="163"/>
      <c r="Y605" s="163"/>
      <c r="Z605" s="163"/>
      <c r="AA605" s="145"/>
      <c r="AB605" s="145"/>
      <c r="AC605" s="145"/>
      <c r="AD605" s="164"/>
      <c r="AE605" s="165"/>
      <c r="AF605" s="163"/>
      <c r="AG605" s="157"/>
      <c r="AH605" s="146"/>
      <c r="AI605" s="146"/>
      <c r="AJ605" s="146"/>
      <c r="AK605" s="146"/>
      <c r="AL605" s="166">
        <f t="shared" si="19"/>
        <v>1</v>
      </c>
      <c r="AM605" s="177">
        <v>0</v>
      </c>
      <c r="AN605" s="178"/>
      <c r="AO605" s="178"/>
      <c r="AP605" s="178"/>
      <c r="AQ605" s="178"/>
      <c r="AR605" s="178"/>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c r="CV605" s="178"/>
      <c r="CW605" s="178"/>
      <c r="CX605" s="178"/>
      <c r="CY605" s="178"/>
      <c r="CZ605" s="178"/>
      <c r="DA605" s="178"/>
      <c r="DB605" s="178"/>
      <c r="DC605" s="178"/>
      <c r="DD605" s="178"/>
      <c r="DE605" s="178"/>
      <c r="DF605" s="178"/>
      <c r="DG605" s="178"/>
      <c r="DH605" s="178"/>
      <c r="DI605" s="178"/>
      <c r="DJ605" s="178"/>
      <c r="DK605" s="178"/>
      <c r="DL605" s="178"/>
      <c r="DM605" s="178"/>
      <c r="DN605" s="178"/>
      <c r="DO605" s="178"/>
      <c r="DP605" s="178"/>
      <c r="DQ605" s="178"/>
      <c r="DR605" s="178"/>
      <c r="DS605" s="178"/>
      <c r="DT605" s="178"/>
      <c r="DU605" s="178"/>
      <c r="DV605" s="178"/>
      <c r="DW605" s="178"/>
      <c r="DX605" s="178"/>
      <c r="DY605" s="178"/>
      <c r="DZ605" s="178"/>
      <c r="EA605" s="178"/>
      <c r="EB605" s="178"/>
      <c r="EC605" s="178"/>
      <c r="ED605" s="178"/>
      <c r="EE605" s="178"/>
      <c r="EF605" s="178"/>
      <c r="EG605" s="178"/>
      <c r="EH605" s="178"/>
      <c r="EI605" s="178"/>
      <c r="EJ605" s="178"/>
      <c r="EK605" s="178"/>
      <c r="EL605" s="178"/>
      <c r="EM605" s="178"/>
      <c r="EN605" s="178"/>
      <c r="EO605" s="178"/>
      <c r="EP605" s="178"/>
      <c r="EQ605" s="178"/>
      <c r="ER605" s="178"/>
      <c r="ES605" s="178"/>
      <c r="ET605" s="178"/>
      <c r="EU605" s="178"/>
      <c r="EV605" s="178"/>
      <c r="EW605" s="178"/>
      <c r="EX605" s="178"/>
      <c r="EY605" s="178"/>
      <c r="EZ605" s="178"/>
      <c r="FA605" s="178"/>
      <c r="FB605" s="178"/>
      <c r="FC605" s="178"/>
      <c r="FD605" s="178"/>
      <c r="FE605" s="178"/>
      <c r="FF605" s="178"/>
      <c r="FG605" s="178"/>
      <c r="FH605" s="178"/>
      <c r="FI605" s="178"/>
      <c r="FJ605" s="178"/>
      <c r="FK605" s="178"/>
      <c r="FL605" s="178"/>
      <c r="FM605" s="178"/>
      <c r="FN605" s="178"/>
      <c r="FO605" s="178"/>
      <c r="FP605" s="178"/>
      <c r="FQ605" s="178"/>
      <c r="FR605" s="178"/>
      <c r="FS605" s="178"/>
      <c r="FT605" s="178"/>
      <c r="FU605" s="178"/>
      <c r="FV605" s="178"/>
    </row>
    <row r="606" spans="1:178" s="141" customFormat="1" ht="45" customHeight="1" x14ac:dyDescent="0.25">
      <c r="A606" s="146"/>
      <c r="B606" s="145">
        <v>2020</v>
      </c>
      <c r="C606" s="144"/>
      <c r="D606" s="148"/>
      <c r="E606" s="147" t="s">
        <v>153</v>
      </c>
      <c r="F606" s="148"/>
      <c r="G606" s="149"/>
      <c r="H606" s="150" t="s">
        <v>1819</v>
      </c>
      <c r="I606" s="151" t="s">
        <v>132</v>
      </c>
      <c r="J606" s="152" t="s">
        <v>352</v>
      </c>
      <c r="K606" s="153">
        <v>19</v>
      </c>
      <c r="L606" s="154" t="str">
        <f>IF(ISERROR(VLOOKUP(K606,Eje_Pilar_Prop!$C$2:$E$104,2,FALSE))," ",VLOOKUP(K606,Eje_Pilar_Prop!$C$2:$E$104,2,FALSE))</f>
        <v>Seguridad y convivencia para todos</v>
      </c>
      <c r="M606" s="154" t="str">
        <f>IF(ISERROR(VLOOKUP(K606,Eje_Pilar_Prop!$C$2:$E$104,3,FALSE))," ",VLOOKUP(K606,Eje_Pilar_Prop!$C$2:$E$104,3,FALSE))</f>
        <v>Pilar 3 Construcción de Comunidad y Cultura Ciudadana</v>
      </c>
      <c r="N606" s="155" t="s">
        <v>887</v>
      </c>
      <c r="O606" s="164"/>
      <c r="P606" s="150" t="s">
        <v>1818</v>
      </c>
      <c r="Q606" s="157">
        <v>4536</v>
      </c>
      <c r="R606" s="158"/>
      <c r="S606" s="159"/>
      <c r="T606" s="160"/>
      <c r="U606" s="157"/>
      <c r="V606" s="161">
        <f t="shared" si="20"/>
        <v>4536</v>
      </c>
      <c r="W606" s="162">
        <v>4536</v>
      </c>
      <c r="X606" s="163"/>
      <c r="Y606" s="163"/>
      <c r="Z606" s="163"/>
      <c r="AA606" s="145"/>
      <c r="AB606" s="145"/>
      <c r="AC606" s="145"/>
      <c r="AD606" s="164"/>
      <c r="AE606" s="165"/>
      <c r="AF606" s="163"/>
      <c r="AG606" s="157"/>
      <c r="AH606" s="146"/>
      <c r="AI606" s="146"/>
      <c r="AJ606" s="146"/>
      <c r="AK606" s="146"/>
      <c r="AL606" s="166">
        <f t="shared" si="19"/>
        <v>1</v>
      </c>
      <c r="AM606" s="177">
        <f>IF(SUMPRODUCT((A$14:A606=A606)*(B$14:B606=B606)*(D$14:D606=D606))&gt;1,0,1)</f>
        <v>0</v>
      </c>
      <c r="AN606" s="178"/>
      <c r="AO606" s="178"/>
      <c r="AP606" s="178"/>
      <c r="AQ606" s="178"/>
      <c r="AR606" s="178"/>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c r="CV606" s="178"/>
      <c r="CW606" s="178"/>
      <c r="CX606" s="178"/>
      <c r="CY606" s="178"/>
      <c r="CZ606" s="178"/>
      <c r="DA606" s="178"/>
      <c r="DB606" s="178"/>
      <c r="DC606" s="178"/>
      <c r="DD606" s="178"/>
      <c r="DE606" s="178"/>
      <c r="DF606" s="178"/>
      <c r="DG606" s="178"/>
      <c r="DH606" s="178"/>
      <c r="DI606" s="178"/>
      <c r="DJ606" s="178"/>
      <c r="DK606" s="178"/>
      <c r="DL606" s="178"/>
      <c r="DM606" s="178"/>
      <c r="DN606" s="178"/>
      <c r="DO606" s="178"/>
      <c r="DP606" s="178"/>
      <c r="DQ606" s="178"/>
      <c r="DR606" s="178"/>
      <c r="DS606" s="178"/>
      <c r="DT606" s="178"/>
      <c r="DU606" s="178"/>
      <c r="DV606" s="178"/>
      <c r="DW606" s="178"/>
      <c r="DX606" s="178"/>
      <c r="DY606" s="178"/>
      <c r="DZ606" s="178"/>
      <c r="EA606" s="178"/>
      <c r="EB606" s="178"/>
      <c r="EC606" s="178"/>
      <c r="ED606" s="178"/>
      <c r="EE606" s="178"/>
      <c r="EF606" s="178"/>
      <c r="EG606" s="178"/>
      <c r="EH606" s="178"/>
      <c r="EI606" s="178"/>
      <c r="EJ606" s="178"/>
      <c r="EK606" s="178"/>
      <c r="EL606" s="178"/>
      <c r="EM606" s="178"/>
      <c r="EN606" s="178"/>
      <c r="EO606" s="178"/>
      <c r="EP606" s="178"/>
      <c r="EQ606" s="178"/>
      <c r="ER606" s="178"/>
      <c r="ES606" s="178"/>
      <c r="ET606" s="178"/>
      <c r="EU606" s="178"/>
      <c r="EV606" s="178"/>
      <c r="EW606" s="178"/>
      <c r="EX606" s="178"/>
      <c r="EY606" s="178"/>
      <c r="EZ606" s="178"/>
      <c r="FA606" s="178"/>
      <c r="FB606" s="178"/>
      <c r="FC606" s="178"/>
      <c r="FD606" s="178"/>
      <c r="FE606" s="178"/>
      <c r="FF606" s="178"/>
      <c r="FG606" s="178"/>
      <c r="FH606" s="178"/>
      <c r="FI606" s="178"/>
      <c r="FJ606" s="178"/>
      <c r="FK606" s="178"/>
      <c r="FL606" s="178"/>
      <c r="FM606" s="178"/>
      <c r="FN606" s="178"/>
      <c r="FO606" s="178"/>
      <c r="FP606" s="178"/>
      <c r="FQ606" s="178"/>
      <c r="FR606" s="178"/>
      <c r="FS606" s="178"/>
      <c r="FT606" s="178"/>
      <c r="FU606" s="178"/>
      <c r="FV606" s="178"/>
    </row>
    <row r="607" spans="1:178" ht="45" customHeight="1" x14ac:dyDescent="0.25">
      <c r="A607" s="146">
        <v>469</v>
      </c>
      <c r="B607" s="145">
        <v>2020</v>
      </c>
      <c r="C607" s="144" t="s">
        <v>345</v>
      </c>
      <c r="D607" s="148" t="s">
        <v>1847</v>
      </c>
      <c r="E607" s="147" t="s">
        <v>135</v>
      </c>
      <c r="F607" s="148" t="s">
        <v>133</v>
      </c>
      <c r="G607" s="149" t="s">
        <v>162</v>
      </c>
      <c r="H607" s="150" t="s">
        <v>1822</v>
      </c>
      <c r="I607" s="151" t="s">
        <v>132</v>
      </c>
      <c r="J607" s="152" t="s">
        <v>352</v>
      </c>
      <c r="K607" s="153">
        <v>45</v>
      </c>
      <c r="L607" s="154" t="str">
        <f>IF(ISERROR(VLOOKUP(K607,Eje_Pilar_Prop!$C$2:$E$104,2,FALSE))," ",VLOOKUP(K607,Eje_Pilar_Prop!$C$2:$E$104,2,FALSE))</f>
        <v>Gobernanza e influencia local, regional e internacional</v>
      </c>
      <c r="M607" s="154" t="str">
        <f>IF(ISERROR(VLOOKUP(K607,Eje_Pilar_Prop!$C$2:$E$104,3,FALSE))," ",VLOOKUP(K607,Eje_Pilar_Prop!$C$2:$E$104,3,FALSE))</f>
        <v>Eje Transversal 4 Gobierno Legitimo, Fortalecimiento Local y Eficiencia</v>
      </c>
      <c r="N607" s="155" t="s">
        <v>876</v>
      </c>
      <c r="O607" s="156">
        <v>900939316</v>
      </c>
      <c r="P607" s="150" t="s">
        <v>1823</v>
      </c>
      <c r="Q607" s="157">
        <v>24576571</v>
      </c>
      <c r="R607" s="158"/>
      <c r="S607" s="159"/>
      <c r="T607" s="160"/>
      <c r="U607" s="157"/>
      <c r="V607" s="161">
        <f t="shared" si="20"/>
        <v>24576571</v>
      </c>
      <c r="W607" s="162"/>
      <c r="X607" s="163">
        <v>44189</v>
      </c>
      <c r="Y607" s="163">
        <v>44193</v>
      </c>
      <c r="Z607" s="163">
        <v>44240</v>
      </c>
      <c r="AA607" s="145">
        <v>1</v>
      </c>
      <c r="AB607" s="145">
        <v>1</v>
      </c>
      <c r="AC607" s="145">
        <v>45</v>
      </c>
      <c r="AD607" s="164"/>
      <c r="AE607" s="165"/>
      <c r="AF607" s="163"/>
      <c r="AG607" s="157"/>
      <c r="AH607" s="146"/>
      <c r="AI607" s="146" t="s">
        <v>1471</v>
      </c>
      <c r="AJ607" s="146"/>
      <c r="AK607" s="146"/>
      <c r="AL607" s="166">
        <f t="shared" si="19"/>
        <v>0</v>
      </c>
      <c r="AM607" s="177">
        <f>IF(SUMPRODUCT((A$14:A607=A607)*(B$14:B607=B607)*(D$14:D607=D607))&gt;1,0,1)</f>
        <v>1</v>
      </c>
      <c r="AN607" s="178"/>
      <c r="AO607" s="178"/>
      <c r="AP607" s="178"/>
      <c r="AQ607" s="178"/>
      <c r="AR607" s="178"/>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c r="CV607" s="178"/>
      <c r="CW607" s="178"/>
      <c r="CX607" s="178"/>
      <c r="CY607" s="178"/>
      <c r="CZ607" s="178"/>
      <c r="DA607" s="178"/>
      <c r="DB607" s="178"/>
      <c r="DC607" s="178"/>
      <c r="DD607" s="178"/>
      <c r="DE607" s="178"/>
      <c r="DF607" s="178"/>
      <c r="DG607" s="178"/>
      <c r="DH607" s="178"/>
      <c r="DI607" s="178"/>
      <c r="DJ607" s="178"/>
      <c r="DK607" s="178"/>
      <c r="DL607" s="178"/>
      <c r="DM607" s="178"/>
      <c r="DN607" s="178"/>
      <c r="DO607" s="178"/>
      <c r="DP607" s="178"/>
      <c r="DQ607" s="178"/>
      <c r="DR607" s="178"/>
      <c r="DS607" s="178"/>
      <c r="DT607" s="178"/>
      <c r="DU607" s="178"/>
      <c r="DV607" s="178"/>
      <c r="DW607" s="178"/>
      <c r="DX607" s="178"/>
      <c r="DY607" s="178"/>
      <c r="DZ607" s="178"/>
      <c r="EA607" s="178"/>
      <c r="EB607" s="178"/>
      <c r="EC607" s="178"/>
      <c r="ED607" s="178"/>
      <c r="EE607" s="178"/>
      <c r="EF607" s="178"/>
      <c r="EG607" s="178"/>
      <c r="EH607" s="178"/>
      <c r="EI607" s="178"/>
      <c r="EJ607" s="178"/>
      <c r="EK607" s="178"/>
      <c r="EL607" s="178"/>
      <c r="EM607" s="178"/>
      <c r="EN607" s="178"/>
      <c r="EO607" s="178"/>
      <c r="EP607" s="178"/>
      <c r="EQ607" s="178"/>
      <c r="ER607" s="178"/>
      <c r="ES607" s="178"/>
      <c r="ET607" s="178"/>
      <c r="EU607" s="178"/>
      <c r="EV607" s="178"/>
      <c r="EW607" s="178"/>
      <c r="EX607" s="178"/>
      <c r="EY607" s="178"/>
      <c r="EZ607" s="178"/>
      <c r="FA607" s="178"/>
      <c r="FB607" s="178"/>
      <c r="FC607" s="178"/>
      <c r="FD607" s="178"/>
      <c r="FE607" s="178"/>
      <c r="FF607" s="178"/>
      <c r="FG607" s="178"/>
      <c r="FH607" s="178"/>
      <c r="FI607" s="178"/>
      <c r="FJ607" s="178"/>
      <c r="FK607" s="178"/>
      <c r="FL607" s="178"/>
      <c r="FM607" s="178"/>
      <c r="FN607" s="178"/>
      <c r="FO607" s="178"/>
      <c r="FP607" s="178"/>
      <c r="FQ607" s="178"/>
      <c r="FR607" s="178"/>
      <c r="FS607" s="178"/>
      <c r="FT607" s="178"/>
      <c r="FU607" s="178"/>
      <c r="FV607" s="178"/>
    </row>
    <row r="608" spans="1:178" s="141" customFormat="1" ht="45" customHeight="1" x14ac:dyDescent="0.25">
      <c r="A608" s="146" t="s">
        <v>1824</v>
      </c>
      <c r="B608" s="145">
        <v>2020</v>
      </c>
      <c r="C608" s="144"/>
      <c r="D608" s="148"/>
      <c r="E608" s="147" t="s">
        <v>153</v>
      </c>
      <c r="F608" s="148"/>
      <c r="G608" s="149"/>
      <c r="H608" s="150" t="s">
        <v>1821</v>
      </c>
      <c r="I608" s="151" t="s">
        <v>132</v>
      </c>
      <c r="J608" s="152" t="s">
        <v>352</v>
      </c>
      <c r="K608" s="153">
        <v>45</v>
      </c>
      <c r="L608" s="154" t="str">
        <f>IF(ISERROR(VLOOKUP(K608,Eje_Pilar_Prop!$C$2:$E$104,2,FALSE))," ",VLOOKUP(K608,Eje_Pilar_Prop!$C$2:$E$104,2,FALSE))</f>
        <v>Gobernanza e influencia local, regional e internacional</v>
      </c>
      <c r="M608" s="154" t="str">
        <f>IF(ISERROR(VLOOKUP(K608,Eje_Pilar_Prop!$C$2:$E$104,3,FALSE))," ",VLOOKUP(K608,Eje_Pilar_Prop!$C$2:$E$104,3,FALSE))</f>
        <v>Eje Transversal 4 Gobierno Legitimo, Fortalecimiento Local y Eficiencia</v>
      </c>
      <c r="N608" s="155" t="s">
        <v>874</v>
      </c>
      <c r="O608" s="164"/>
      <c r="P608" s="150" t="s">
        <v>1028</v>
      </c>
      <c r="Q608" s="157">
        <v>253500</v>
      </c>
      <c r="R608" s="158"/>
      <c r="S608" s="159"/>
      <c r="T608" s="160"/>
      <c r="U608" s="157"/>
      <c r="V608" s="161">
        <f t="shared" si="20"/>
        <v>253500</v>
      </c>
      <c r="W608" s="162">
        <v>253500</v>
      </c>
      <c r="X608" s="163"/>
      <c r="Y608" s="163"/>
      <c r="Z608" s="163"/>
      <c r="AA608" s="145"/>
      <c r="AB608" s="145"/>
      <c r="AC608" s="145"/>
      <c r="AD608" s="164"/>
      <c r="AE608" s="165"/>
      <c r="AF608" s="163"/>
      <c r="AG608" s="157"/>
      <c r="AH608" s="146"/>
      <c r="AI608" s="146"/>
      <c r="AJ608" s="146"/>
      <c r="AK608" s="146"/>
      <c r="AL608" s="166">
        <f t="shared" si="19"/>
        <v>1</v>
      </c>
      <c r="AM608" s="177">
        <v>0</v>
      </c>
      <c r="AN608" s="178"/>
      <c r="AO608" s="178"/>
      <c r="AP608" s="178"/>
      <c r="AQ608" s="178"/>
      <c r="AR608" s="178"/>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c r="CV608" s="178"/>
      <c r="CW608" s="178"/>
      <c r="CX608" s="178"/>
      <c r="CY608" s="178"/>
      <c r="CZ608" s="178"/>
      <c r="DA608" s="178"/>
      <c r="DB608" s="178"/>
      <c r="DC608" s="178"/>
      <c r="DD608" s="178"/>
      <c r="DE608" s="178"/>
      <c r="DF608" s="178"/>
      <c r="DG608" s="178"/>
      <c r="DH608" s="178"/>
      <c r="DI608" s="178"/>
      <c r="DJ608" s="178"/>
      <c r="DK608" s="178"/>
      <c r="DL608" s="178"/>
      <c r="DM608" s="178"/>
      <c r="DN608" s="178"/>
      <c r="DO608" s="178"/>
      <c r="DP608" s="178"/>
      <c r="DQ608" s="178"/>
      <c r="DR608" s="178"/>
      <c r="DS608" s="178"/>
      <c r="DT608" s="178"/>
      <c r="DU608" s="178"/>
      <c r="DV608" s="178"/>
      <c r="DW608" s="178"/>
      <c r="DX608" s="178"/>
      <c r="DY608" s="178"/>
      <c r="DZ608" s="178"/>
      <c r="EA608" s="178"/>
      <c r="EB608" s="178"/>
      <c r="EC608" s="178"/>
      <c r="ED608" s="178"/>
      <c r="EE608" s="178"/>
      <c r="EF608" s="178"/>
      <c r="EG608" s="178"/>
      <c r="EH608" s="178"/>
      <c r="EI608" s="178"/>
      <c r="EJ608" s="178"/>
      <c r="EK608" s="178"/>
      <c r="EL608" s="178"/>
      <c r="EM608" s="178"/>
      <c r="EN608" s="178"/>
      <c r="EO608" s="178"/>
      <c r="EP608" s="178"/>
      <c r="EQ608" s="178"/>
      <c r="ER608" s="178"/>
      <c r="ES608" s="178"/>
      <c r="ET608" s="178"/>
      <c r="EU608" s="178"/>
      <c r="EV608" s="178"/>
      <c r="EW608" s="178"/>
      <c r="EX608" s="178"/>
      <c r="EY608" s="178"/>
      <c r="EZ608" s="178"/>
      <c r="FA608" s="178"/>
      <c r="FB608" s="178"/>
      <c r="FC608" s="178"/>
      <c r="FD608" s="178"/>
      <c r="FE608" s="178"/>
      <c r="FF608" s="178"/>
      <c r="FG608" s="178"/>
      <c r="FH608" s="178"/>
      <c r="FI608" s="178"/>
      <c r="FJ608" s="178"/>
      <c r="FK608" s="178"/>
      <c r="FL608" s="178"/>
      <c r="FM608" s="178"/>
      <c r="FN608" s="178"/>
      <c r="FO608" s="178"/>
      <c r="FP608" s="178"/>
      <c r="FQ608" s="178"/>
      <c r="FR608" s="178"/>
      <c r="FS608" s="178"/>
      <c r="FT608" s="178"/>
      <c r="FU608" s="178"/>
      <c r="FV608" s="178"/>
    </row>
    <row r="609" spans="1:178" s="141" customFormat="1" ht="45" customHeight="1" x14ac:dyDescent="0.25">
      <c r="A609" s="146">
        <v>1</v>
      </c>
      <c r="B609" s="145">
        <v>2020</v>
      </c>
      <c r="C609" s="144"/>
      <c r="D609" s="148"/>
      <c r="E609" s="147" t="s">
        <v>153</v>
      </c>
      <c r="F609" s="148"/>
      <c r="G609" s="149"/>
      <c r="H609" s="150" t="s">
        <v>1819</v>
      </c>
      <c r="I609" s="151" t="s">
        <v>132</v>
      </c>
      <c r="J609" s="152" t="s">
        <v>352</v>
      </c>
      <c r="K609" s="153">
        <v>45</v>
      </c>
      <c r="L609" s="154" t="str">
        <f>IF(ISERROR(VLOOKUP(K609,Eje_Pilar_Prop!$C$2:$E$104,2,FALSE))," ",VLOOKUP(K609,Eje_Pilar_Prop!$C$2:$E$104,2,FALSE))</f>
        <v>Gobernanza e influencia local, regional e internacional</v>
      </c>
      <c r="M609" s="154" t="str">
        <f>IF(ISERROR(VLOOKUP(K609,Eje_Pilar_Prop!$C$2:$E$104,3,FALSE))," ",VLOOKUP(K609,Eje_Pilar_Prop!$C$2:$E$104,3,FALSE))</f>
        <v>Eje Transversal 4 Gobierno Legitimo, Fortalecimiento Local y Eficiencia</v>
      </c>
      <c r="N609" s="155" t="s">
        <v>874</v>
      </c>
      <c r="O609" s="164"/>
      <c r="P609" s="150" t="s">
        <v>1028</v>
      </c>
      <c r="Q609" s="157">
        <v>1881</v>
      </c>
      <c r="R609" s="158"/>
      <c r="S609" s="159"/>
      <c r="T609" s="160"/>
      <c r="U609" s="157"/>
      <c r="V609" s="161">
        <f t="shared" si="20"/>
        <v>1881</v>
      </c>
      <c r="W609" s="162">
        <v>1881</v>
      </c>
      <c r="X609" s="163"/>
      <c r="Y609" s="163"/>
      <c r="Z609" s="163"/>
      <c r="AA609" s="145"/>
      <c r="AB609" s="145"/>
      <c r="AC609" s="145"/>
      <c r="AD609" s="164"/>
      <c r="AE609" s="165"/>
      <c r="AF609" s="163"/>
      <c r="AG609" s="157"/>
      <c r="AH609" s="146"/>
      <c r="AI609" s="146"/>
      <c r="AJ609" s="146"/>
      <c r="AK609" s="146"/>
      <c r="AL609" s="166">
        <f t="shared" si="19"/>
        <v>1</v>
      </c>
      <c r="AM609" s="177">
        <f>IF(SUMPRODUCT((A$14:A609=A609)*(B$14:B609=B609)*(D$14:D609=D609))&gt;1,0,1)</f>
        <v>0</v>
      </c>
      <c r="AN609" s="178"/>
      <c r="AO609" s="178"/>
      <c r="AP609" s="178"/>
      <c r="AQ609" s="178"/>
      <c r="AR609" s="178"/>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c r="CV609" s="178"/>
      <c r="CW609" s="178"/>
      <c r="CX609" s="178"/>
      <c r="CY609" s="178"/>
      <c r="CZ609" s="178"/>
      <c r="DA609" s="178"/>
      <c r="DB609" s="178"/>
      <c r="DC609" s="178"/>
      <c r="DD609" s="178"/>
      <c r="DE609" s="178"/>
      <c r="DF609" s="178"/>
      <c r="DG609" s="178"/>
      <c r="DH609" s="178"/>
      <c r="DI609" s="178"/>
      <c r="DJ609" s="178"/>
      <c r="DK609" s="178"/>
      <c r="DL609" s="178"/>
      <c r="DM609" s="178"/>
      <c r="DN609" s="178"/>
      <c r="DO609" s="178"/>
      <c r="DP609" s="178"/>
      <c r="DQ609" s="178"/>
      <c r="DR609" s="178"/>
      <c r="DS609" s="178"/>
      <c r="DT609" s="178"/>
      <c r="DU609" s="178"/>
      <c r="DV609" s="178"/>
      <c r="DW609" s="178"/>
      <c r="DX609" s="178"/>
      <c r="DY609" s="178"/>
      <c r="DZ609" s="178"/>
      <c r="EA609" s="178"/>
      <c r="EB609" s="178"/>
      <c r="EC609" s="178"/>
      <c r="ED609" s="178"/>
      <c r="EE609" s="178"/>
      <c r="EF609" s="178"/>
      <c r="EG609" s="178"/>
      <c r="EH609" s="178"/>
      <c r="EI609" s="178"/>
      <c r="EJ609" s="178"/>
      <c r="EK609" s="178"/>
      <c r="EL609" s="178"/>
      <c r="EM609" s="178"/>
      <c r="EN609" s="178"/>
      <c r="EO609" s="178"/>
      <c r="EP609" s="178"/>
      <c r="EQ609" s="178"/>
      <c r="ER609" s="178"/>
      <c r="ES609" s="178"/>
      <c r="ET609" s="178"/>
      <c r="EU609" s="178"/>
      <c r="EV609" s="178"/>
      <c r="EW609" s="178"/>
      <c r="EX609" s="178"/>
      <c r="EY609" s="178"/>
      <c r="EZ609" s="178"/>
      <c r="FA609" s="178"/>
      <c r="FB609" s="178"/>
      <c r="FC609" s="178"/>
      <c r="FD609" s="178"/>
      <c r="FE609" s="178"/>
      <c r="FF609" s="178"/>
      <c r="FG609" s="178"/>
      <c r="FH609" s="178"/>
      <c r="FI609" s="178"/>
      <c r="FJ609" s="178"/>
      <c r="FK609" s="178"/>
      <c r="FL609" s="178"/>
      <c r="FM609" s="178"/>
      <c r="FN609" s="178"/>
      <c r="FO609" s="178"/>
      <c r="FP609" s="178"/>
      <c r="FQ609" s="178"/>
      <c r="FR609" s="178"/>
      <c r="FS609" s="178"/>
      <c r="FT609" s="178"/>
      <c r="FU609" s="178"/>
      <c r="FV609" s="178"/>
    </row>
    <row r="610" spans="1:178" ht="45" customHeight="1" x14ac:dyDescent="0.25">
      <c r="A610" s="146">
        <v>424</v>
      </c>
      <c r="B610" s="145">
        <v>2019</v>
      </c>
      <c r="C610" s="144" t="s">
        <v>345</v>
      </c>
      <c r="D610" s="148" t="s">
        <v>1848</v>
      </c>
      <c r="E610" s="147" t="s">
        <v>78</v>
      </c>
      <c r="F610" s="148" t="s">
        <v>138</v>
      </c>
      <c r="G610" s="149" t="s">
        <v>162</v>
      </c>
      <c r="H610" s="150" t="s">
        <v>1825</v>
      </c>
      <c r="I610" s="151" t="s">
        <v>132</v>
      </c>
      <c r="J610" s="152" t="s">
        <v>352</v>
      </c>
      <c r="K610" s="153">
        <v>45</v>
      </c>
      <c r="L610" s="154" t="str">
        <f>IF(ISERROR(VLOOKUP(K610,Eje_Pilar_Prop!$C$2:$E$104,2,FALSE))," ",VLOOKUP(K610,Eje_Pilar_Prop!$C$2:$E$104,2,FALSE))</f>
        <v>Gobernanza e influencia local, regional e internacional</v>
      </c>
      <c r="M610" s="154" t="str">
        <f>IF(ISERROR(VLOOKUP(K610,Eje_Pilar_Prop!$C$2:$E$104,3,FALSE))," ",VLOOKUP(K610,Eje_Pilar_Prop!$C$2:$E$104,3,FALSE))</f>
        <v>Eje Transversal 4 Gobierno Legitimo, Fortalecimiento Local y Eficiencia</v>
      </c>
      <c r="N610" s="155" t="s">
        <v>874</v>
      </c>
      <c r="O610" s="156">
        <v>901341863</v>
      </c>
      <c r="P610" s="150" t="s">
        <v>1826</v>
      </c>
      <c r="Q610" s="157"/>
      <c r="R610" s="158"/>
      <c r="S610" s="159"/>
      <c r="T610" s="160">
        <v>1</v>
      </c>
      <c r="U610" s="157">
        <v>14590554</v>
      </c>
      <c r="V610" s="161">
        <f t="shared" si="20"/>
        <v>14590554</v>
      </c>
      <c r="W610" s="162">
        <v>0</v>
      </c>
      <c r="X610" s="163">
        <v>44148</v>
      </c>
      <c r="Y610" s="163">
        <v>44148</v>
      </c>
      <c r="Z610" s="163">
        <v>44178</v>
      </c>
      <c r="AA610" s="145">
        <v>180</v>
      </c>
      <c r="AB610" s="145">
        <v>2</v>
      </c>
      <c r="AC610" s="145">
        <v>60</v>
      </c>
      <c r="AD610" s="164"/>
      <c r="AE610" s="165"/>
      <c r="AF610" s="163"/>
      <c r="AG610" s="157"/>
      <c r="AH610" s="146"/>
      <c r="AI610" s="146"/>
      <c r="AJ610" s="146" t="s">
        <v>1471</v>
      </c>
      <c r="AK610" s="146"/>
      <c r="AL610" s="166">
        <f t="shared" si="19"/>
        <v>0</v>
      </c>
      <c r="AM610" s="177">
        <f>IF(SUMPRODUCT((A$14:A610=A610)*(B$14:B610=B610)*(D$14:D610=D610))&gt;1,0,1)</f>
        <v>1</v>
      </c>
      <c r="AN610" s="178"/>
      <c r="AO610" s="178"/>
      <c r="AP610" s="178"/>
      <c r="AQ610" s="178"/>
      <c r="AR610" s="178"/>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c r="CV610" s="178"/>
      <c r="CW610" s="178"/>
      <c r="CX610" s="178"/>
      <c r="CY610" s="178"/>
      <c r="CZ610" s="178"/>
      <c r="DA610" s="178"/>
      <c r="DB610" s="178"/>
      <c r="DC610" s="178"/>
      <c r="DD610" s="178"/>
      <c r="DE610" s="178"/>
      <c r="DF610" s="178"/>
      <c r="DG610" s="178"/>
      <c r="DH610" s="178"/>
      <c r="DI610" s="178"/>
      <c r="DJ610" s="178"/>
      <c r="DK610" s="178"/>
      <c r="DL610" s="178"/>
      <c r="DM610" s="178"/>
      <c r="DN610" s="178"/>
      <c r="DO610" s="178"/>
      <c r="DP610" s="178"/>
      <c r="DQ610" s="178"/>
      <c r="DR610" s="178"/>
      <c r="DS610" s="178"/>
      <c r="DT610" s="178"/>
      <c r="DU610" s="178"/>
      <c r="DV610" s="178"/>
      <c r="DW610" s="178"/>
      <c r="DX610" s="178"/>
      <c r="DY610" s="178"/>
      <c r="DZ610" s="178"/>
      <c r="EA610" s="178"/>
      <c r="EB610" s="178"/>
      <c r="EC610" s="178"/>
      <c r="ED610" s="178"/>
      <c r="EE610" s="178"/>
      <c r="EF610" s="178"/>
      <c r="EG610" s="178"/>
      <c r="EH610" s="178"/>
      <c r="EI610" s="178"/>
      <c r="EJ610" s="178"/>
      <c r="EK610" s="178"/>
      <c r="EL610" s="178"/>
      <c r="EM610" s="178"/>
      <c r="EN610" s="178"/>
      <c r="EO610" s="178"/>
      <c r="EP610" s="178"/>
      <c r="EQ610" s="178"/>
      <c r="ER610" s="178"/>
      <c r="ES610" s="178"/>
      <c r="ET610" s="178"/>
      <c r="EU610" s="178"/>
      <c r="EV610" s="178"/>
      <c r="EW610" s="178"/>
      <c r="EX610" s="178"/>
      <c r="EY610" s="178"/>
      <c r="EZ610" s="178"/>
      <c r="FA610" s="178"/>
      <c r="FB610" s="178"/>
      <c r="FC610" s="178"/>
      <c r="FD610" s="178"/>
      <c r="FE610" s="178"/>
      <c r="FF610" s="178"/>
      <c r="FG610" s="178"/>
      <c r="FH610" s="178"/>
      <c r="FI610" s="178"/>
      <c r="FJ610" s="178"/>
      <c r="FK610" s="178"/>
      <c r="FL610" s="178"/>
      <c r="FM610" s="178"/>
      <c r="FN610" s="178"/>
      <c r="FO610" s="178"/>
      <c r="FP610" s="178"/>
      <c r="FQ610" s="178"/>
      <c r="FR610" s="178"/>
      <c r="FS610" s="178"/>
      <c r="FT610" s="178"/>
      <c r="FU610" s="178"/>
      <c r="FV610" s="178"/>
    </row>
    <row r="611" spans="1:178" ht="45" customHeight="1" x14ac:dyDescent="0.25">
      <c r="A611" s="146">
        <v>352</v>
      </c>
      <c r="B611" s="145">
        <v>2018</v>
      </c>
      <c r="C611" s="144" t="s">
        <v>345</v>
      </c>
      <c r="D611" s="148" t="s">
        <v>1849</v>
      </c>
      <c r="E611" s="147" t="s">
        <v>75</v>
      </c>
      <c r="F611" s="148" t="s">
        <v>32</v>
      </c>
      <c r="G611" s="149" t="s">
        <v>159</v>
      </c>
      <c r="H611" s="150" t="s">
        <v>1827</v>
      </c>
      <c r="I611" s="151" t="s">
        <v>132</v>
      </c>
      <c r="J611" s="152" t="s">
        <v>352</v>
      </c>
      <c r="K611" s="153">
        <v>45</v>
      </c>
      <c r="L611" s="154" t="str">
        <f>IF(ISERROR(VLOOKUP(K611,Eje_Pilar_Prop!$C$2:$E$104,2,FALSE))," ",VLOOKUP(K611,Eje_Pilar_Prop!$C$2:$E$104,2,FALSE))</f>
        <v>Gobernanza e influencia local, regional e internacional</v>
      </c>
      <c r="M611" s="154" t="str">
        <f>IF(ISERROR(VLOOKUP(K611,Eje_Pilar_Prop!$C$2:$E$104,3,FALSE))," ",VLOOKUP(K611,Eje_Pilar_Prop!$C$2:$E$104,3,FALSE))</f>
        <v>Eje Transversal 4 Gobierno Legitimo, Fortalecimiento Local y Eficiencia</v>
      </c>
      <c r="N611" s="155" t="s">
        <v>877</v>
      </c>
      <c r="O611" s="164" t="s">
        <v>1668</v>
      </c>
      <c r="P611" s="150" t="s">
        <v>1164</v>
      </c>
      <c r="Q611" s="157"/>
      <c r="R611" s="158"/>
      <c r="S611" s="159"/>
      <c r="T611" s="160">
        <v>1</v>
      </c>
      <c r="U611" s="157">
        <v>66400000</v>
      </c>
      <c r="V611" s="161">
        <f t="shared" si="20"/>
        <v>66400000</v>
      </c>
      <c r="W611" s="162">
        <v>65835559</v>
      </c>
      <c r="X611" s="163">
        <v>43935</v>
      </c>
      <c r="Y611" s="163">
        <v>43511</v>
      </c>
      <c r="Z611" s="163">
        <v>44059</v>
      </c>
      <c r="AA611" s="145">
        <v>360</v>
      </c>
      <c r="AB611" s="145">
        <v>2</v>
      </c>
      <c r="AC611" s="145">
        <v>180</v>
      </c>
      <c r="AD611" s="164"/>
      <c r="AE611" s="165"/>
      <c r="AF611" s="163"/>
      <c r="AG611" s="157"/>
      <c r="AH611" s="146"/>
      <c r="AI611" s="146" t="s">
        <v>1471</v>
      </c>
      <c r="AJ611" s="146"/>
      <c r="AK611" s="146"/>
      <c r="AL611" s="166">
        <f t="shared" si="19"/>
        <v>0.99149938253012049</v>
      </c>
      <c r="AM611" s="177">
        <f>IF(SUMPRODUCT((A$14:A611=A611)*(B$14:B611=B611)*(D$14:D611=D611))&gt;1,0,1)</f>
        <v>1</v>
      </c>
      <c r="AN611" s="178"/>
      <c r="AO611" s="178"/>
      <c r="AP611" s="178"/>
      <c r="AQ611" s="178"/>
      <c r="AR611" s="178"/>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c r="CV611" s="178"/>
      <c r="CW611" s="178"/>
      <c r="CX611" s="178"/>
      <c r="CY611" s="178"/>
      <c r="CZ611" s="178"/>
      <c r="DA611" s="178"/>
      <c r="DB611" s="178"/>
      <c r="DC611" s="178"/>
      <c r="DD611" s="178"/>
      <c r="DE611" s="178"/>
      <c r="DF611" s="178"/>
      <c r="DG611" s="178"/>
      <c r="DH611" s="178"/>
      <c r="DI611" s="178"/>
      <c r="DJ611" s="178"/>
      <c r="DK611" s="178"/>
      <c r="DL611" s="178"/>
      <c r="DM611" s="178"/>
      <c r="DN611" s="178"/>
      <c r="DO611" s="178"/>
      <c r="DP611" s="178"/>
      <c r="DQ611" s="178"/>
      <c r="DR611" s="178"/>
      <c r="DS611" s="178"/>
      <c r="DT611" s="178"/>
      <c r="DU611" s="178"/>
      <c r="DV611" s="178"/>
      <c r="DW611" s="178"/>
      <c r="DX611" s="178"/>
      <c r="DY611" s="178"/>
      <c r="DZ611" s="178"/>
      <c r="EA611" s="178"/>
      <c r="EB611" s="178"/>
      <c r="EC611" s="178"/>
      <c r="ED611" s="178"/>
      <c r="EE611" s="178"/>
      <c r="EF611" s="178"/>
      <c r="EG611" s="178"/>
      <c r="EH611" s="178"/>
      <c r="EI611" s="178"/>
      <c r="EJ611" s="178"/>
      <c r="EK611" s="178"/>
      <c r="EL611" s="178"/>
      <c r="EM611" s="178"/>
      <c r="EN611" s="178"/>
      <c r="EO611" s="178"/>
      <c r="EP611" s="178"/>
      <c r="EQ611" s="178"/>
      <c r="ER611" s="178"/>
      <c r="ES611" s="178"/>
      <c r="ET611" s="178"/>
      <c r="EU611" s="178"/>
      <c r="EV611" s="178"/>
      <c r="EW611" s="178"/>
      <c r="EX611" s="178"/>
      <c r="EY611" s="178"/>
      <c r="EZ611" s="178"/>
      <c r="FA611" s="178"/>
      <c r="FB611" s="178"/>
      <c r="FC611" s="178"/>
      <c r="FD611" s="178"/>
      <c r="FE611" s="178"/>
      <c r="FF611" s="178"/>
      <c r="FG611" s="178"/>
      <c r="FH611" s="178"/>
      <c r="FI611" s="178"/>
      <c r="FJ611" s="178"/>
      <c r="FK611" s="178"/>
      <c r="FL611" s="178"/>
      <c r="FM611" s="178"/>
      <c r="FN611" s="178"/>
      <c r="FO611" s="178"/>
      <c r="FP611" s="178"/>
      <c r="FQ611" s="178"/>
      <c r="FR611" s="178"/>
      <c r="FS611" s="178"/>
      <c r="FT611" s="178"/>
      <c r="FU611" s="178"/>
      <c r="FV611" s="178"/>
    </row>
    <row r="612" spans="1:178" ht="45" customHeight="1" x14ac:dyDescent="0.25">
      <c r="A612" s="146">
        <v>352</v>
      </c>
      <c r="B612" s="145">
        <v>2018</v>
      </c>
      <c r="C612" s="144" t="s">
        <v>345</v>
      </c>
      <c r="D612" s="148" t="s">
        <v>1849</v>
      </c>
      <c r="E612" s="147" t="s">
        <v>75</v>
      </c>
      <c r="F612" s="148" t="s">
        <v>32</v>
      </c>
      <c r="G612" s="149" t="s">
        <v>159</v>
      </c>
      <c r="H612" s="150" t="s">
        <v>1828</v>
      </c>
      <c r="I612" s="151" t="s">
        <v>132</v>
      </c>
      <c r="J612" s="152" t="s">
        <v>352</v>
      </c>
      <c r="K612" s="153">
        <v>45</v>
      </c>
      <c r="L612" s="154" t="str">
        <f>IF(ISERROR(VLOOKUP(K612,Eje_Pilar_Prop!$C$2:$E$104,2,FALSE))," ",VLOOKUP(K612,Eje_Pilar_Prop!$C$2:$E$104,2,FALSE))</f>
        <v>Gobernanza e influencia local, regional e internacional</v>
      </c>
      <c r="M612" s="154" t="str">
        <f>IF(ISERROR(VLOOKUP(K612,Eje_Pilar_Prop!$C$2:$E$104,3,FALSE))," ",VLOOKUP(K612,Eje_Pilar_Prop!$C$2:$E$104,3,FALSE))</f>
        <v>Eje Transversal 4 Gobierno Legitimo, Fortalecimiento Local y Eficiencia</v>
      </c>
      <c r="N612" s="155" t="s">
        <v>877</v>
      </c>
      <c r="O612" s="164" t="s">
        <v>1668</v>
      </c>
      <c r="P612" s="150" t="s">
        <v>1164</v>
      </c>
      <c r="Q612" s="157"/>
      <c r="R612" s="158"/>
      <c r="S612" s="159"/>
      <c r="T612" s="160">
        <v>1</v>
      </c>
      <c r="U612" s="157">
        <v>33200000</v>
      </c>
      <c r="V612" s="161">
        <f t="shared" si="20"/>
        <v>33200000</v>
      </c>
      <c r="W612" s="162">
        <v>33200000</v>
      </c>
      <c r="X612" s="163">
        <v>44180</v>
      </c>
      <c r="Y612" s="163">
        <v>44180</v>
      </c>
      <c r="Z612" s="163">
        <v>44242</v>
      </c>
      <c r="AA612" s="145">
        <v>120</v>
      </c>
      <c r="AB612" s="145">
        <v>1</v>
      </c>
      <c r="AC612" s="145">
        <v>60</v>
      </c>
      <c r="AD612" s="164"/>
      <c r="AE612" s="165"/>
      <c r="AF612" s="163"/>
      <c r="AG612" s="157"/>
      <c r="AH612" s="146"/>
      <c r="AI612" s="146" t="s">
        <v>1471</v>
      </c>
      <c r="AJ612" s="146"/>
      <c r="AK612" s="146"/>
      <c r="AL612" s="166">
        <f t="shared" si="19"/>
        <v>1</v>
      </c>
      <c r="AM612" s="177">
        <v>1</v>
      </c>
      <c r="AN612" s="178"/>
      <c r="AO612" s="178"/>
      <c r="AP612" s="178"/>
      <c r="AQ612" s="178"/>
      <c r="AR612" s="178"/>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c r="CV612" s="178"/>
      <c r="CW612" s="178"/>
      <c r="CX612" s="178"/>
      <c r="CY612" s="178"/>
      <c r="CZ612" s="178"/>
      <c r="DA612" s="178"/>
      <c r="DB612" s="178"/>
      <c r="DC612" s="178"/>
      <c r="DD612" s="178"/>
      <c r="DE612" s="178"/>
      <c r="DF612" s="178"/>
      <c r="DG612" s="178"/>
      <c r="DH612" s="178"/>
      <c r="DI612" s="178"/>
      <c r="DJ612" s="178"/>
      <c r="DK612" s="178"/>
      <c r="DL612" s="178"/>
      <c r="DM612" s="178"/>
      <c r="DN612" s="178"/>
      <c r="DO612" s="178"/>
      <c r="DP612" s="178"/>
      <c r="DQ612" s="178"/>
      <c r="DR612" s="178"/>
      <c r="DS612" s="178"/>
      <c r="DT612" s="178"/>
      <c r="DU612" s="178"/>
      <c r="DV612" s="178"/>
      <c r="DW612" s="178"/>
      <c r="DX612" s="178"/>
      <c r="DY612" s="178"/>
      <c r="DZ612" s="178"/>
      <c r="EA612" s="178"/>
      <c r="EB612" s="178"/>
      <c r="EC612" s="178"/>
      <c r="ED612" s="178"/>
      <c r="EE612" s="178"/>
      <c r="EF612" s="178"/>
      <c r="EG612" s="178"/>
      <c r="EH612" s="178"/>
      <c r="EI612" s="178"/>
      <c r="EJ612" s="178"/>
      <c r="EK612" s="178"/>
      <c r="EL612" s="178"/>
      <c r="EM612" s="178"/>
      <c r="EN612" s="178"/>
      <c r="EO612" s="178"/>
      <c r="EP612" s="178"/>
      <c r="EQ612" s="178"/>
      <c r="ER612" s="178"/>
      <c r="ES612" s="178"/>
      <c r="ET612" s="178"/>
      <c r="EU612" s="178"/>
      <c r="EV612" s="178"/>
      <c r="EW612" s="178"/>
      <c r="EX612" s="178"/>
      <c r="EY612" s="178"/>
      <c r="EZ612" s="178"/>
      <c r="FA612" s="178"/>
      <c r="FB612" s="178"/>
      <c r="FC612" s="178"/>
      <c r="FD612" s="178"/>
      <c r="FE612" s="178"/>
      <c r="FF612" s="178"/>
      <c r="FG612" s="178"/>
      <c r="FH612" s="178"/>
      <c r="FI612" s="178"/>
      <c r="FJ612" s="178"/>
      <c r="FK612" s="178"/>
      <c r="FL612" s="178"/>
      <c r="FM612" s="178"/>
      <c r="FN612" s="178"/>
      <c r="FO612" s="178"/>
      <c r="FP612" s="178"/>
      <c r="FQ612" s="178"/>
      <c r="FR612" s="178"/>
      <c r="FS612" s="178"/>
      <c r="FT612" s="178"/>
      <c r="FU612" s="178"/>
      <c r="FV612" s="178"/>
    </row>
    <row r="613" spans="1:178" s="141" customFormat="1" ht="45" customHeight="1" x14ac:dyDescent="0.25">
      <c r="A613" s="146">
        <v>2314050</v>
      </c>
      <c r="B613" s="145">
        <v>2020</v>
      </c>
      <c r="C613" s="144"/>
      <c r="D613" s="148"/>
      <c r="E613" s="147" t="s">
        <v>153</v>
      </c>
      <c r="F613" s="148"/>
      <c r="G613" s="149"/>
      <c r="H613" s="150" t="s">
        <v>1821</v>
      </c>
      <c r="I613" s="151" t="s">
        <v>132</v>
      </c>
      <c r="J613" s="152" t="s">
        <v>352</v>
      </c>
      <c r="K613" s="153">
        <v>45</v>
      </c>
      <c r="L613" s="154" t="str">
        <f>IF(ISERROR(VLOOKUP(K613,Eje_Pilar_Prop!$C$2:$E$104,2,FALSE))," ",VLOOKUP(K613,Eje_Pilar_Prop!$C$2:$E$104,2,FALSE))</f>
        <v>Gobernanza e influencia local, regional e internacional</v>
      </c>
      <c r="M613" s="154" t="str">
        <f>IF(ISERROR(VLOOKUP(K613,Eje_Pilar_Prop!$C$2:$E$104,3,FALSE))," ",VLOOKUP(K613,Eje_Pilar_Prop!$C$2:$E$104,3,FALSE))</f>
        <v>Eje Transversal 4 Gobierno Legitimo, Fortalecimiento Local y Eficiencia</v>
      </c>
      <c r="N613" s="155" t="s">
        <v>877</v>
      </c>
      <c r="O613" s="164"/>
      <c r="P613" s="150" t="s">
        <v>1028</v>
      </c>
      <c r="Q613" s="157">
        <v>122600</v>
      </c>
      <c r="R613" s="158"/>
      <c r="S613" s="159"/>
      <c r="T613" s="160"/>
      <c r="U613" s="157"/>
      <c r="V613" s="161">
        <f t="shared" si="20"/>
        <v>122600</v>
      </c>
      <c r="W613" s="162">
        <v>122600</v>
      </c>
      <c r="X613" s="163"/>
      <c r="Y613" s="163"/>
      <c r="Z613" s="163"/>
      <c r="AA613" s="145"/>
      <c r="AB613" s="145"/>
      <c r="AC613" s="145"/>
      <c r="AD613" s="164"/>
      <c r="AE613" s="165"/>
      <c r="AF613" s="163"/>
      <c r="AG613" s="157"/>
      <c r="AH613" s="146"/>
      <c r="AI613" s="146"/>
      <c r="AJ613" s="146"/>
      <c r="AK613" s="146"/>
      <c r="AL613" s="166">
        <f t="shared" si="19"/>
        <v>1</v>
      </c>
      <c r="AM613" s="177">
        <v>0</v>
      </c>
      <c r="AN613" s="178"/>
      <c r="AO613" s="178"/>
      <c r="AP613" s="178"/>
      <c r="AQ613" s="178"/>
      <c r="AR613" s="178"/>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c r="CV613" s="178"/>
      <c r="CW613" s="178"/>
      <c r="CX613" s="178"/>
      <c r="CY613" s="178"/>
      <c r="CZ613" s="178"/>
      <c r="DA613" s="178"/>
      <c r="DB613" s="178"/>
      <c r="DC613" s="178"/>
      <c r="DD613" s="178"/>
      <c r="DE613" s="178"/>
      <c r="DF613" s="178"/>
      <c r="DG613" s="178"/>
      <c r="DH613" s="178"/>
      <c r="DI613" s="178"/>
      <c r="DJ613" s="178"/>
      <c r="DK613" s="178"/>
      <c r="DL613" s="178"/>
      <c r="DM613" s="178"/>
      <c r="DN613" s="178"/>
      <c r="DO613" s="178"/>
      <c r="DP613" s="178"/>
      <c r="DQ613" s="178"/>
      <c r="DR613" s="178"/>
      <c r="DS613" s="178"/>
      <c r="DT613" s="178"/>
      <c r="DU613" s="178"/>
      <c r="DV613" s="178"/>
      <c r="DW613" s="178"/>
      <c r="DX613" s="178"/>
      <c r="DY613" s="178"/>
      <c r="DZ613" s="178"/>
      <c r="EA613" s="178"/>
      <c r="EB613" s="178"/>
      <c r="EC613" s="178"/>
      <c r="ED613" s="178"/>
      <c r="EE613" s="178"/>
      <c r="EF613" s="178"/>
      <c r="EG613" s="178"/>
      <c r="EH613" s="178"/>
      <c r="EI613" s="178"/>
      <c r="EJ613" s="178"/>
      <c r="EK613" s="178"/>
      <c r="EL613" s="178"/>
      <c r="EM613" s="178"/>
      <c r="EN613" s="178"/>
      <c r="EO613" s="178"/>
      <c r="EP613" s="178"/>
      <c r="EQ613" s="178"/>
      <c r="ER613" s="178"/>
      <c r="ES613" s="178"/>
      <c r="ET613" s="178"/>
      <c r="EU613" s="178"/>
      <c r="EV613" s="178"/>
      <c r="EW613" s="178"/>
      <c r="EX613" s="178"/>
      <c r="EY613" s="178"/>
      <c r="EZ613" s="178"/>
      <c r="FA613" s="178"/>
      <c r="FB613" s="178"/>
      <c r="FC613" s="178"/>
      <c r="FD613" s="178"/>
      <c r="FE613" s="178"/>
      <c r="FF613" s="178"/>
      <c r="FG613" s="178"/>
      <c r="FH613" s="178"/>
      <c r="FI613" s="178"/>
      <c r="FJ613" s="178"/>
      <c r="FK613" s="178"/>
      <c r="FL613" s="178"/>
      <c r="FM613" s="178"/>
      <c r="FN613" s="178"/>
      <c r="FO613" s="178"/>
      <c r="FP613" s="178"/>
      <c r="FQ613" s="178"/>
      <c r="FR613" s="178"/>
      <c r="FS613" s="178"/>
      <c r="FT613" s="178"/>
      <c r="FU613" s="178"/>
      <c r="FV613" s="178"/>
    </row>
    <row r="614" spans="1:178" ht="51" customHeight="1" x14ac:dyDescent="0.25">
      <c r="A614" s="146">
        <v>422</v>
      </c>
      <c r="B614" s="145">
        <v>2019</v>
      </c>
      <c r="C614" s="144" t="s">
        <v>345</v>
      </c>
      <c r="D614" s="148" t="s">
        <v>1850</v>
      </c>
      <c r="E614" s="147" t="s">
        <v>75</v>
      </c>
      <c r="F614" s="148" t="s">
        <v>32</v>
      </c>
      <c r="G614" s="149" t="s">
        <v>159</v>
      </c>
      <c r="H614" s="150" t="s">
        <v>1829</v>
      </c>
      <c r="I614" s="151" t="s">
        <v>131</v>
      </c>
      <c r="J614" s="152"/>
      <c r="K614" s="153"/>
      <c r="L614" s="154" t="str">
        <f>IF(ISERROR(VLOOKUP(K614,Eje_Pilar_Prop!$C$2:$E$104,2,FALSE))," ",VLOOKUP(K614,Eje_Pilar_Prop!$C$2:$E$104,2,FALSE))</f>
        <v xml:space="preserve"> </v>
      </c>
      <c r="M614" s="154" t="str">
        <f>IF(ISERROR(VLOOKUP(K614,Eje_Pilar_Prop!$C$2:$E$104,3,FALSE))," ",VLOOKUP(K614,Eje_Pilar_Prop!$C$2:$E$104,3,FALSE))</f>
        <v xml:space="preserve"> </v>
      </c>
      <c r="N614" s="155" t="s">
        <v>897</v>
      </c>
      <c r="O614" s="156">
        <v>8603531748</v>
      </c>
      <c r="P614" s="150" t="s">
        <v>1118</v>
      </c>
      <c r="Q614" s="157"/>
      <c r="R614" s="158"/>
      <c r="S614" s="159"/>
      <c r="T614" s="160">
        <v>1</v>
      </c>
      <c r="U614" s="157">
        <v>42000000</v>
      </c>
      <c r="V614" s="161">
        <v>42000000</v>
      </c>
      <c r="W614" s="162">
        <v>42000000</v>
      </c>
      <c r="X614" s="163">
        <v>43956</v>
      </c>
      <c r="Y614" s="163">
        <v>43956</v>
      </c>
      <c r="Z614" s="163">
        <v>44016</v>
      </c>
      <c r="AA614" s="145">
        <v>120</v>
      </c>
      <c r="AB614" s="145">
        <v>1</v>
      </c>
      <c r="AC614" s="145">
        <v>60</v>
      </c>
      <c r="AD614" s="164"/>
      <c r="AE614" s="165"/>
      <c r="AF614" s="163"/>
      <c r="AG614" s="157"/>
      <c r="AH614" s="146"/>
      <c r="AI614" s="146"/>
      <c r="AJ614" s="146" t="s">
        <v>1471</v>
      </c>
      <c r="AK614" s="146"/>
      <c r="AL614" s="166">
        <f t="shared" si="19"/>
        <v>1</v>
      </c>
      <c r="AM614" s="177">
        <f>IF(SUMPRODUCT((A$14:A614=A614)*(B$14:B614=B614)*(D$14:D614=D614))&gt;1,0,1)</f>
        <v>1</v>
      </c>
      <c r="AN614" s="178"/>
      <c r="AO614" s="178"/>
      <c r="AP614" s="178"/>
      <c r="AQ614" s="178"/>
      <c r="AR614" s="178"/>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c r="CV614" s="178"/>
      <c r="CW614" s="178"/>
      <c r="CX614" s="178"/>
      <c r="CY614" s="178"/>
      <c r="CZ614" s="178"/>
      <c r="DA614" s="178"/>
      <c r="DB614" s="178"/>
      <c r="DC614" s="178"/>
      <c r="DD614" s="178"/>
      <c r="DE614" s="178"/>
      <c r="DF614" s="178"/>
      <c r="DG614" s="178"/>
      <c r="DH614" s="178"/>
      <c r="DI614" s="178"/>
      <c r="DJ614" s="178"/>
      <c r="DK614" s="178"/>
      <c r="DL614" s="178"/>
      <c r="DM614" s="178"/>
      <c r="DN614" s="178"/>
      <c r="DO614" s="178"/>
      <c r="DP614" s="178"/>
      <c r="DQ614" s="178"/>
      <c r="DR614" s="178"/>
      <c r="DS614" s="178"/>
      <c r="DT614" s="178"/>
      <c r="DU614" s="178"/>
      <c r="DV614" s="178"/>
      <c r="DW614" s="178"/>
      <c r="DX614" s="178"/>
      <c r="DY614" s="178"/>
      <c r="DZ614" s="178"/>
      <c r="EA614" s="178"/>
      <c r="EB614" s="178"/>
      <c r="EC614" s="178"/>
      <c r="ED614" s="178"/>
      <c r="EE614" s="178"/>
      <c r="EF614" s="178"/>
      <c r="EG614" s="178"/>
      <c r="EH614" s="178"/>
      <c r="EI614" s="178"/>
      <c r="EJ614" s="178"/>
      <c r="EK614" s="178"/>
      <c r="EL614" s="178"/>
      <c r="EM614" s="178"/>
      <c r="EN614" s="178"/>
      <c r="EO614" s="178"/>
      <c r="EP614" s="178"/>
      <c r="EQ614" s="178"/>
      <c r="ER614" s="178"/>
      <c r="ES614" s="178"/>
      <c r="ET614" s="178"/>
      <c r="EU614" s="178"/>
      <c r="EV614" s="178"/>
      <c r="EW614" s="178"/>
      <c r="EX614" s="178"/>
      <c r="EY614" s="178"/>
      <c r="EZ614" s="178"/>
      <c r="FA614" s="178"/>
      <c r="FB614" s="178"/>
      <c r="FC614" s="178"/>
      <c r="FD614" s="178"/>
      <c r="FE614" s="178"/>
      <c r="FF614" s="178"/>
      <c r="FG614" s="178"/>
      <c r="FH614" s="178"/>
      <c r="FI614" s="178"/>
      <c r="FJ614" s="178"/>
      <c r="FK614" s="178"/>
      <c r="FL614" s="178"/>
      <c r="FM614" s="178"/>
      <c r="FN614" s="178"/>
      <c r="FO614" s="178"/>
      <c r="FP614" s="178"/>
      <c r="FQ614" s="178"/>
      <c r="FR614" s="178"/>
      <c r="FS614" s="178"/>
      <c r="FT614" s="178"/>
      <c r="FU614" s="178"/>
      <c r="FV614" s="178"/>
    </row>
    <row r="615" spans="1:178" s="143" customFormat="1" ht="51" customHeight="1" x14ac:dyDescent="0.25">
      <c r="A615" s="146">
        <v>39132</v>
      </c>
      <c r="B615" s="145">
        <v>2019</v>
      </c>
      <c r="C615" s="144" t="s">
        <v>345</v>
      </c>
      <c r="D615" s="148">
        <v>39132</v>
      </c>
      <c r="E615" s="147" t="s">
        <v>135</v>
      </c>
      <c r="F615" s="148" t="s">
        <v>136</v>
      </c>
      <c r="G615" s="149" t="s">
        <v>143</v>
      </c>
      <c r="H615" s="150" t="s">
        <v>1830</v>
      </c>
      <c r="I615" s="151" t="s">
        <v>131</v>
      </c>
      <c r="J615" s="152"/>
      <c r="K615" s="153"/>
      <c r="L615" s="154" t="str">
        <f>IF(ISERROR(VLOOKUP(K615,Eje_Pilar_Prop!$C$2:$E$104,2,FALSE))," ",VLOOKUP(K615,Eje_Pilar_Prop!$C$2:$E$104,2,FALSE))</f>
        <v xml:space="preserve"> </v>
      </c>
      <c r="M615" s="154" t="str">
        <f>IF(ISERROR(VLOOKUP(K615,Eje_Pilar_Prop!$C$2:$E$104,3,FALSE))," ",VLOOKUP(K615,Eje_Pilar_Prop!$C$2:$E$104,3,FALSE))</f>
        <v xml:space="preserve"> </v>
      </c>
      <c r="N615" s="155" t="s">
        <v>894</v>
      </c>
      <c r="O615" s="156" t="s">
        <v>1860</v>
      </c>
      <c r="P615" s="150" t="s">
        <v>1831</v>
      </c>
      <c r="Q615" s="157"/>
      <c r="R615" s="158"/>
      <c r="S615" s="159"/>
      <c r="T615" s="160">
        <v>1</v>
      </c>
      <c r="U615" s="157">
        <v>51324802</v>
      </c>
      <c r="V615" s="161">
        <f t="shared" si="20"/>
        <v>51324802</v>
      </c>
      <c r="W615" s="162">
        <v>44155237</v>
      </c>
      <c r="X615" s="163">
        <v>43844</v>
      </c>
      <c r="Y615" s="163">
        <v>43661</v>
      </c>
      <c r="Z615" s="163">
        <v>43903</v>
      </c>
      <c r="AA615" s="145">
        <v>180</v>
      </c>
      <c r="AB615" s="145">
        <v>1</v>
      </c>
      <c r="AC615" s="145">
        <v>60</v>
      </c>
      <c r="AD615" s="164"/>
      <c r="AE615" s="165"/>
      <c r="AF615" s="163"/>
      <c r="AG615" s="157"/>
      <c r="AH615" s="146"/>
      <c r="AI615" s="146"/>
      <c r="AJ615" s="146" t="s">
        <v>1471</v>
      </c>
      <c r="AK615" s="146"/>
      <c r="AL615" s="166">
        <f t="shared" si="19"/>
        <v>0.86030993358727426</v>
      </c>
      <c r="AM615" s="177">
        <f>IF(SUMPRODUCT((A$14:A615=A615)*(B$14:B615=B615)*(D$14:D615=D615))&gt;1,0,1)</f>
        <v>1</v>
      </c>
      <c r="AN615" s="178"/>
      <c r="AO615" s="178"/>
      <c r="AP615" s="178"/>
      <c r="AQ615" s="178"/>
      <c r="AR615" s="178"/>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c r="CV615" s="178"/>
      <c r="CW615" s="178"/>
      <c r="CX615" s="178"/>
      <c r="CY615" s="178"/>
      <c r="CZ615" s="178"/>
      <c r="DA615" s="178"/>
      <c r="DB615" s="178"/>
      <c r="DC615" s="178"/>
      <c r="DD615" s="178"/>
      <c r="DE615" s="178"/>
      <c r="DF615" s="178"/>
      <c r="DG615" s="178"/>
      <c r="DH615" s="178"/>
      <c r="DI615" s="178"/>
      <c r="DJ615" s="178"/>
      <c r="DK615" s="178"/>
      <c r="DL615" s="178"/>
      <c r="DM615" s="178"/>
      <c r="DN615" s="178"/>
      <c r="DO615" s="178"/>
      <c r="DP615" s="178"/>
      <c r="DQ615" s="178"/>
      <c r="DR615" s="178"/>
      <c r="DS615" s="178"/>
      <c r="DT615" s="178"/>
      <c r="DU615" s="178"/>
      <c r="DV615" s="178"/>
      <c r="DW615" s="178"/>
      <c r="DX615" s="178"/>
      <c r="DY615" s="178"/>
      <c r="DZ615" s="178"/>
      <c r="EA615" s="178"/>
      <c r="EB615" s="178"/>
      <c r="EC615" s="178"/>
      <c r="ED615" s="178"/>
      <c r="EE615" s="178"/>
      <c r="EF615" s="178"/>
      <c r="EG615" s="178"/>
      <c r="EH615" s="178"/>
      <c r="EI615" s="178"/>
      <c r="EJ615" s="178"/>
      <c r="EK615" s="178"/>
      <c r="EL615" s="178"/>
      <c r="EM615" s="178"/>
      <c r="EN615" s="178"/>
      <c r="EO615" s="178"/>
      <c r="EP615" s="178"/>
      <c r="EQ615" s="178"/>
      <c r="ER615" s="178"/>
      <c r="ES615" s="178"/>
      <c r="ET615" s="178"/>
      <c r="EU615" s="178"/>
      <c r="EV615" s="178"/>
      <c r="EW615" s="178"/>
      <c r="EX615" s="178"/>
      <c r="EY615" s="178"/>
      <c r="EZ615" s="178"/>
      <c r="FA615" s="178"/>
      <c r="FB615" s="178"/>
      <c r="FC615" s="178"/>
      <c r="FD615" s="178"/>
      <c r="FE615" s="178"/>
      <c r="FF615" s="178"/>
      <c r="FG615" s="178"/>
      <c r="FH615" s="178"/>
      <c r="FI615" s="178"/>
      <c r="FJ615" s="178"/>
      <c r="FK615" s="178"/>
      <c r="FL615" s="178"/>
      <c r="FM615" s="178"/>
      <c r="FN615" s="178"/>
      <c r="FO615" s="178"/>
      <c r="FP615" s="178"/>
      <c r="FQ615" s="178"/>
      <c r="FR615" s="178"/>
      <c r="FS615" s="178"/>
      <c r="FT615" s="178"/>
      <c r="FU615" s="178"/>
      <c r="FV615" s="178"/>
    </row>
    <row r="616" spans="1:178" s="143" customFormat="1" ht="51" customHeight="1" x14ac:dyDescent="0.25">
      <c r="A616" s="146">
        <v>36890</v>
      </c>
      <c r="B616" s="145">
        <v>2019</v>
      </c>
      <c r="C616" s="144" t="s">
        <v>345</v>
      </c>
      <c r="D616" s="148">
        <v>36890</v>
      </c>
      <c r="E616" s="147" t="s">
        <v>78</v>
      </c>
      <c r="F616" s="148" t="s">
        <v>136</v>
      </c>
      <c r="G616" s="149" t="s">
        <v>143</v>
      </c>
      <c r="H616" s="150" t="s">
        <v>1832</v>
      </c>
      <c r="I616" s="151" t="s">
        <v>131</v>
      </c>
      <c r="J616" s="152"/>
      <c r="K616" s="153"/>
      <c r="L616" s="154" t="str">
        <f>IF(ISERROR(VLOOKUP(K616,Eje_Pilar_Prop!$C$2:$E$104,2,FALSE))," ",VLOOKUP(K616,Eje_Pilar_Prop!$C$2:$E$104,2,FALSE))</f>
        <v xml:space="preserve"> </v>
      </c>
      <c r="M616" s="154" t="str">
        <f>IF(ISERROR(VLOOKUP(K616,Eje_Pilar_Prop!$C$2:$E$104,3,FALSE))," ",VLOOKUP(K616,Eje_Pilar_Prop!$C$2:$E$104,3,FALSE))</f>
        <v xml:space="preserve"> </v>
      </c>
      <c r="N616" s="155" t="s">
        <v>893</v>
      </c>
      <c r="O616" s="156">
        <v>811009788</v>
      </c>
      <c r="P616" s="150" t="s">
        <v>1066</v>
      </c>
      <c r="Q616" s="157"/>
      <c r="R616" s="158"/>
      <c r="S616" s="159"/>
      <c r="T616" s="160">
        <v>1</v>
      </c>
      <c r="U616" s="157">
        <v>8000000</v>
      </c>
      <c r="V616" s="161">
        <f t="shared" si="20"/>
        <v>8000000</v>
      </c>
      <c r="W616" s="162">
        <v>5763164</v>
      </c>
      <c r="X616" s="163">
        <v>44054</v>
      </c>
      <c r="Y616" s="163">
        <v>44054</v>
      </c>
      <c r="Z616" s="163">
        <v>44077</v>
      </c>
      <c r="AA616" s="145">
        <v>360</v>
      </c>
      <c r="AB616" s="145">
        <v>1</v>
      </c>
      <c r="AC616" s="145">
        <v>150</v>
      </c>
      <c r="AD616" s="164"/>
      <c r="AE616" s="165"/>
      <c r="AF616" s="163"/>
      <c r="AG616" s="157"/>
      <c r="AH616" s="146"/>
      <c r="AI616" s="146"/>
      <c r="AJ616" s="146" t="s">
        <v>1471</v>
      </c>
      <c r="AK616" s="146"/>
      <c r="AL616" s="166">
        <f t="shared" si="19"/>
        <v>0.72039549999999997</v>
      </c>
      <c r="AM616" s="177">
        <f>IF(SUMPRODUCT((A$14:A616=A616)*(B$14:B616=B616)*(D$14:D616=D616))&gt;1,0,1)</f>
        <v>1</v>
      </c>
      <c r="AN616" s="178"/>
      <c r="AO616" s="178"/>
      <c r="AP616" s="178"/>
      <c r="AQ616" s="178"/>
      <c r="AR616" s="178"/>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c r="CV616" s="178"/>
      <c r="CW616" s="178"/>
      <c r="CX616" s="178"/>
      <c r="CY616" s="178"/>
      <c r="CZ616" s="178"/>
      <c r="DA616" s="178"/>
      <c r="DB616" s="178"/>
      <c r="DC616" s="178"/>
      <c r="DD616" s="178"/>
      <c r="DE616" s="178"/>
      <c r="DF616" s="178"/>
      <c r="DG616" s="178"/>
      <c r="DH616" s="178"/>
      <c r="DI616" s="178"/>
      <c r="DJ616" s="178"/>
      <c r="DK616" s="178"/>
      <c r="DL616" s="178"/>
      <c r="DM616" s="178"/>
      <c r="DN616" s="178"/>
      <c r="DO616" s="178"/>
      <c r="DP616" s="178"/>
      <c r="DQ616" s="178"/>
      <c r="DR616" s="178"/>
      <c r="DS616" s="178"/>
      <c r="DT616" s="178"/>
      <c r="DU616" s="178"/>
      <c r="DV616" s="178"/>
      <c r="DW616" s="178"/>
      <c r="DX616" s="178"/>
      <c r="DY616" s="178"/>
      <c r="DZ616" s="178"/>
      <c r="EA616" s="178"/>
      <c r="EB616" s="178"/>
      <c r="EC616" s="178"/>
      <c r="ED616" s="178"/>
      <c r="EE616" s="178"/>
      <c r="EF616" s="178"/>
      <c r="EG616" s="178"/>
      <c r="EH616" s="178"/>
      <c r="EI616" s="178"/>
      <c r="EJ616" s="178"/>
      <c r="EK616" s="178"/>
      <c r="EL616" s="178"/>
      <c r="EM616" s="178"/>
      <c r="EN616" s="178"/>
      <c r="EO616" s="178"/>
      <c r="EP616" s="178"/>
      <c r="EQ616" s="178"/>
      <c r="ER616" s="178"/>
      <c r="ES616" s="178"/>
      <c r="ET616" s="178"/>
      <c r="EU616" s="178"/>
      <c r="EV616" s="178"/>
      <c r="EW616" s="178"/>
      <c r="EX616" s="178"/>
      <c r="EY616" s="178"/>
      <c r="EZ616" s="178"/>
      <c r="FA616" s="178"/>
      <c r="FB616" s="178"/>
      <c r="FC616" s="178"/>
      <c r="FD616" s="178"/>
      <c r="FE616" s="178"/>
      <c r="FF616" s="178"/>
      <c r="FG616" s="178"/>
      <c r="FH616" s="178"/>
      <c r="FI616" s="178"/>
      <c r="FJ616" s="178"/>
      <c r="FK616" s="178"/>
      <c r="FL616" s="178"/>
      <c r="FM616" s="178"/>
      <c r="FN616" s="178"/>
      <c r="FO616" s="178"/>
      <c r="FP616" s="178"/>
      <c r="FQ616" s="178"/>
      <c r="FR616" s="178"/>
      <c r="FS616" s="178"/>
      <c r="FT616" s="178"/>
      <c r="FU616" s="178"/>
      <c r="FV616" s="178"/>
    </row>
    <row r="617" spans="1:178" ht="51" customHeight="1" x14ac:dyDescent="0.25">
      <c r="A617" s="146" t="s">
        <v>1833</v>
      </c>
      <c r="B617" s="145">
        <v>2019</v>
      </c>
      <c r="C617" s="144" t="s">
        <v>345</v>
      </c>
      <c r="D617" s="148" t="s">
        <v>1845</v>
      </c>
      <c r="E617" s="147" t="s">
        <v>31</v>
      </c>
      <c r="F617" s="148" t="s">
        <v>136</v>
      </c>
      <c r="G617" s="149" t="s">
        <v>145</v>
      </c>
      <c r="H617" s="150" t="s">
        <v>1815</v>
      </c>
      <c r="I617" s="151" t="s">
        <v>131</v>
      </c>
      <c r="J617" s="152"/>
      <c r="K617" s="153"/>
      <c r="L617" s="154" t="str">
        <f>IF(ISERROR(VLOOKUP(K617,Eje_Pilar_Prop!$C$2:$E$104,2,FALSE))," ",VLOOKUP(K617,Eje_Pilar_Prop!$C$2:$E$104,2,FALSE))</f>
        <v xml:space="preserve"> </v>
      </c>
      <c r="M617" s="154" t="str">
        <f>IF(ISERROR(VLOOKUP(K617,Eje_Pilar_Prop!$C$2:$E$104,3,FALSE))," ",VLOOKUP(K617,Eje_Pilar_Prop!$C$2:$E$104,3,FALSE))</f>
        <v xml:space="preserve"> </v>
      </c>
      <c r="N617" s="155" t="s">
        <v>1838</v>
      </c>
      <c r="O617" s="156" t="s">
        <v>1858</v>
      </c>
      <c r="P617" s="150" t="s">
        <v>1814</v>
      </c>
      <c r="Q617" s="157"/>
      <c r="R617" s="158"/>
      <c r="S617" s="159"/>
      <c r="T617" s="160">
        <v>1</v>
      </c>
      <c r="U617" s="157">
        <v>79494806</v>
      </c>
      <c r="V617" s="161">
        <f t="shared" si="20"/>
        <v>79494806</v>
      </c>
      <c r="W617" s="162">
        <v>79494806</v>
      </c>
      <c r="X617" s="163">
        <v>44166</v>
      </c>
      <c r="Y617" s="163">
        <v>44166</v>
      </c>
      <c r="Z617" s="163">
        <v>44329</v>
      </c>
      <c r="AA617" s="145">
        <v>330</v>
      </c>
      <c r="AB617" s="145">
        <v>1</v>
      </c>
      <c r="AC617" s="145">
        <v>105</v>
      </c>
      <c r="AD617" s="164"/>
      <c r="AE617" s="165"/>
      <c r="AF617" s="163"/>
      <c r="AG617" s="157"/>
      <c r="AH617" s="146"/>
      <c r="AI617" s="146" t="s">
        <v>1471</v>
      </c>
      <c r="AJ617" s="146"/>
      <c r="AK617" s="146"/>
      <c r="AL617" s="166">
        <f t="shared" si="19"/>
        <v>1</v>
      </c>
      <c r="AM617" s="177">
        <f>IF(SUMPRODUCT((A$14:A617=A617)*(B$14:B617=B617)*(D$14:D617=D617))&gt;1,0,1)</f>
        <v>1</v>
      </c>
      <c r="AN617" s="178"/>
      <c r="AO617" s="178"/>
      <c r="AP617" s="178"/>
      <c r="AQ617" s="178"/>
      <c r="AR617" s="178"/>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c r="CV617" s="178"/>
      <c r="CW617" s="178"/>
      <c r="CX617" s="178"/>
      <c r="CY617" s="178"/>
      <c r="CZ617" s="178"/>
      <c r="DA617" s="178"/>
      <c r="DB617" s="178"/>
      <c r="DC617" s="178"/>
      <c r="DD617" s="178"/>
      <c r="DE617" s="178"/>
      <c r="DF617" s="178"/>
      <c r="DG617" s="178"/>
      <c r="DH617" s="178"/>
      <c r="DI617" s="178"/>
      <c r="DJ617" s="178"/>
      <c r="DK617" s="178"/>
      <c r="DL617" s="178"/>
      <c r="DM617" s="178"/>
      <c r="DN617" s="178"/>
      <c r="DO617" s="178"/>
      <c r="DP617" s="178"/>
      <c r="DQ617" s="178"/>
      <c r="DR617" s="178"/>
      <c r="DS617" s="178"/>
      <c r="DT617" s="178"/>
      <c r="DU617" s="178"/>
      <c r="DV617" s="178"/>
      <c r="DW617" s="178"/>
      <c r="DX617" s="178"/>
      <c r="DY617" s="178"/>
      <c r="DZ617" s="178"/>
      <c r="EA617" s="178"/>
      <c r="EB617" s="178"/>
      <c r="EC617" s="178"/>
      <c r="ED617" s="178"/>
      <c r="EE617" s="178"/>
      <c r="EF617" s="178"/>
      <c r="EG617" s="178"/>
      <c r="EH617" s="178"/>
      <c r="EI617" s="178"/>
      <c r="EJ617" s="178"/>
      <c r="EK617" s="178"/>
      <c r="EL617" s="178"/>
      <c r="EM617" s="178"/>
      <c r="EN617" s="178"/>
      <c r="EO617" s="178"/>
      <c r="EP617" s="178"/>
      <c r="EQ617" s="178"/>
      <c r="ER617" s="178"/>
      <c r="ES617" s="178"/>
      <c r="ET617" s="178"/>
      <c r="EU617" s="178"/>
      <c r="EV617" s="178"/>
      <c r="EW617" s="178"/>
      <c r="EX617" s="178"/>
      <c r="EY617" s="178"/>
      <c r="EZ617" s="178"/>
      <c r="FA617" s="178"/>
      <c r="FB617" s="178"/>
      <c r="FC617" s="178"/>
      <c r="FD617" s="178"/>
      <c r="FE617" s="178"/>
      <c r="FF617" s="178"/>
      <c r="FG617" s="178"/>
      <c r="FH617" s="178"/>
      <c r="FI617" s="178"/>
      <c r="FJ617" s="178"/>
      <c r="FK617" s="178"/>
      <c r="FL617" s="178"/>
      <c r="FM617" s="178"/>
      <c r="FN617" s="178"/>
      <c r="FO617" s="178"/>
      <c r="FP617" s="178"/>
      <c r="FQ617" s="178"/>
      <c r="FR617" s="178"/>
      <c r="FS617" s="178"/>
      <c r="FT617" s="178"/>
      <c r="FU617" s="178"/>
      <c r="FV617" s="178"/>
    </row>
    <row r="618" spans="1:178" s="141" customFormat="1" ht="51" customHeight="1" x14ac:dyDescent="0.25">
      <c r="A618" s="146">
        <v>12</v>
      </c>
      <c r="B618" s="145">
        <v>2020</v>
      </c>
      <c r="C618" s="144"/>
      <c r="D618" s="148"/>
      <c r="E618" s="147" t="s">
        <v>153</v>
      </c>
      <c r="F618" s="148"/>
      <c r="G618" s="149"/>
      <c r="H618" s="150" t="s">
        <v>1834</v>
      </c>
      <c r="I618" s="151" t="s">
        <v>131</v>
      </c>
      <c r="J618" s="152"/>
      <c r="K618" s="153"/>
      <c r="L618" s="154" t="str">
        <f>IF(ISERROR(VLOOKUP(K618,Eje_Pilar_Prop!$C$2:$E$104,2,FALSE))," ",VLOOKUP(K618,Eje_Pilar_Prop!$C$2:$E$104,2,FALSE))</f>
        <v xml:space="preserve"> </v>
      </c>
      <c r="M618" s="154" t="str">
        <f>IF(ISERROR(VLOOKUP(K618,Eje_Pilar_Prop!$C$2:$E$104,3,FALSE))," ",VLOOKUP(K618,Eje_Pilar_Prop!$C$2:$E$104,3,FALSE))</f>
        <v xml:space="preserve"> </v>
      </c>
      <c r="N618" s="155" t="s">
        <v>879</v>
      </c>
      <c r="O618" s="164"/>
      <c r="P618" s="150" t="s">
        <v>1444</v>
      </c>
      <c r="Q618" s="157">
        <v>2046800</v>
      </c>
      <c r="R618" s="158"/>
      <c r="S618" s="159"/>
      <c r="T618" s="160"/>
      <c r="U618" s="157"/>
      <c r="V618" s="161">
        <f t="shared" si="20"/>
        <v>2046800</v>
      </c>
      <c r="W618" s="162">
        <v>2046800</v>
      </c>
      <c r="X618" s="163"/>
      <c r="Y618" s="163"/>
      <c r="Z618" s="163"/>
      <c r="AA618" s="145"/>
      <c r="AB618" s="145"/>
      <c r="AC618" s="145"/>
      <c r="AD618" s="164"/>
      <c r="AE618" s="165"/>
      <c r="AF618" s="163"/>
      <c r="AG618" s="157"/>
      <c r="AH618" s="146"/>
      <c r="AI618" s="146"/>
      <c r="AJ618" s="146"/>
      <c r="AK618" s="146"/>
      <c r="AL618" s="166">
        <f t="shared" si="19"/>
        <v>1</v>
      </c>
      <c r="AM618" s="177">
        <f>IF(SUMPRODUCT((A$14:A618=A618)*(B$14:B618=B618)*(D$14:D618=D618))&gt;1,0,1)</f>
        <v>0</v>
      </c>
      <c r="AN618" s="178"/>
      <c r="AO618" s="178"/>
      <c r="AP618" s="178"/>
      <c r="AQ618" s="178"/>
      <c r="AR618" s="178"/>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c r="CV618" s="178"/>
      <c r="CW618" s="178"/>
      <c r="CX618" s="178"/>
      <c r="CY618" s="178"/>
      <c r="CZ618" s="178"/>
      <c r="DA618" s="178"/>
      <c r="DB618" s="178"/>
      <c r="DC618" s="178"/>
      <c r="DD618" s="178"/>
      <c r="DE618" s="178"/>
      <c r="DF618" s="178"/>
      <c r="DG618" s="178"/>
      <c r="DH618" s="178"/>
      <c r="DI618" s="178"/>
      <c r="DJ618" s="178"/>
      <c r="DK618" s="178"/>
      <c r="DL618" s="178"/>
      <c r="DM618" s="178"/>
      <c r="DN618" s="178"/>
      <c r="DO618" s="178"/>
      <c r="DP618" s="178"/>
      <c r="DQ618" s="178"/>
      <c r="DR618" s="178"/>
      <c r="DS618" s="178"/>
      <c r="DT618" s="178"/>
      <c r="DU618" s="178"/>
      <c r="DV618" s="178"/>
      <c r="DW618" s="178"/>
      <c r="DX618" s="178"/>
      <c r="DY618" s="178"/>
      <c r="DZ618" s="178"/>
      <c r="EA618" s="178"/>
      <c r="EB618" s="178"/>
      <c r="EC618" s="178"/>
      <c r="ED618" s="178"/>
      <c r="EE618" s="178"/>
      <c r="EF618" s="178"/>
      <c r="EG618" s="178"/>
      <c r="EH618" s="178"/>
      <c r="EI618" s="178"/>
      <c r="EJ618" s="178"/>
      <c r="EK618" s="178"/>
      <c r="EL618" s="178"/>
      <c r="EM618" s="178"/>
      <c r="EN618" s="178"/>
      <c r="EO618" s="178"/>
      <c r="EP618" s="178"/>
      <c r="EQ618" s="178"/>
      <c r="ER618" s="178"/>
      <c r="ES618" s="178"/>
      <c r="ET618" s="178"/>
      <c r="EU618" s="178"/>
      <c r="EV618" s="178"/>
      <c r="EW618" s="178"/>
      <c r="EX618" s="178"/>
      <c r="EY618" s="178"/>
      <c r="EZ618" s="178"/>
      <c r="FA618" s="178"/>
      <c r="FB618" s="178"/>
      <c r="FC618" s="178"/>
      <c r="FD618" s="178"/>
      <c r="FE618" s="178"/>
      <c r="FF618" s="178"/>
      <c r="FG618" s="178"/>
      <c r="FH618" s="178"/>
      <c r="FI618" s="178"/>
      <c r="FJ618" s="178"/>
      <c r="FK618" s="178"/>
      <c r="FL618" s="178"/>
      <c r="FM618" s="178"/>
      <c r="FN618" s="178"/>
      <c r="FO618" s="178"/>
      <c r="FP618" s="178"/>
      <c r="FQ618" s="178"/>
      <c r="FR618" s="178"/>
      <c r="FS618" s="178"/>
      <c r="FT618" s="178"/>
      <c r="FU618" s="178"/>
      <c r="FV618" s="178"/>
    </row>
    <row r="619" spans="1:178" s="141" customFormat="1" ht="51" customHeight="1" x14ac:dyDescent="0.25">
      <c r="A619" s="146">
        <v>12</v>
      </c>
      <c r="B619" s="145">
        <v>2020</v>
      </c>
      <c r="C619" s="144"/>
      <c r="D619" s="148"/>
      <c r="E619" s="147" t="s">
        <v>153</v>
      </c>
      <c r="F619" s="148"/>
      <c r="G619" s="149"/>
      <c r="H619" s="150" t="s">
        <v>1834</v>
      </c>
      <c r="I619" s="151" t="s">
        <v>131</v>
      </c>
      <c r="J619" s="152"/>
      <c r="K619" s="153"/>
      <c r="L619" s="154" t="str">
        <f>IF(ISERROR(VLOOKUP(K619,Eje_Pilar_Prop!$C$2:$E$104,2,FALSE))," ",VLOOKUP(K619,Eje_Pilar_Prop!$C$2:$E$104,2,FALSE))</f>
        <v xml:space="preserve"> </v>
      </c>
      <c r="M619" s="154" t="str">
        <f>IF(ISERROR(VLOOKUP(K619,Eje_Pilar_Prop!$C$2:$E$104,3,FALSE))," ",VLOOKUP(K619,Eje_Pilar_Prop!$C$2:$E$104,3,FALSE))</f>
        <v xml:space="preserve"> </v>
      </c>
      <c r="N619" s="155" t="s">
        <v>879</v>
      </c>
      <c r="O619" s="164"/>
      <c r="P619" s="150" t="s">
        <v>1443</v>
      </c>
      <c r="Q619" s="157">
        <v>1046800</v>
      </c>
      <c r="R619" s="158"/>
      <c r="S619" s="159"/>
      <c r="T619" s="160"/>
      <c r="U619" s="157"/>
      <c r="V619" s="161">
        <f t="shared" si="20"/>
        <v>1046800</v>
      </c>
      <c r="W619" s="162">
        <v>1046800</v>
      </c>
      <c r="X619" s="163"/>
      <c r="Y619" s="163"/>
      <c r="Z619" s="163"/>
      <c r="AA619" s="145"/>
      <c r="AB619" s="145"/>
      <c r="AC619" s="145"/>
      <c r="AD619" s="164"/>
      <c r="AE619" s="165"/>
      <c r="AF619" s="163"/>
      <c r="AG619" s="157"/>
      <c r="AH619" s="146"/>
      <c r="AI619" s="146"/>
      <c r="AJ619" s="146"/>
      <c r="AK619" s="146"/>
      <c r="AL619" s="166">
        <f t="shared" si="19"/>
        <v>1</v>
      </c>
      <c r="AM619" s="177">
        <f>IF(SUMPRODUCT((A$14:A619=A619)*(B$14:B619=B619)*(D$14:D619=D619))&gt;1,0,1)</f>
        <v>0</v>
      </c>
      <c r="AN619" s="178"/>
      <c r="AO619" s="178"/>
      <c r="AP619" s="178"/>
      <c r="AQ619" s="178"/>
      <c r="AR619" s="178"/>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c r="CV619" s="178"/>
      <c r="CW619" s="178"/>
      <c r="CX619" s="178"/>
      <c r="CY619" s="178"/>
      <c r="CZ619" s="178"/>
      <c r="DA619" s="178"/>
      <c r="DB619" s="178"/>
      <c r="DC619" s="178"/>
      <c r="DD619" s="178"/>
      <c r="DE619" s="178"/>
      <c r="DF619" s="178"/>
      <c r="DG619" s="178"/>
      <c r="DH619" s="178"/>
      <c r="DI619" s="178"/>
      <c r="DJ619" s="178"/>
      <c r="DK619" s="178"/>
      <c r="DL619" s="178"/>
      <c r="DM619" s="178"/>
      <c r="DN619" s="178"/>
      <c r="DO619" s="178"/>
      <c r="DP619" s="178"/>
      <c r="DQ619" s="178"/>
      <c r="DR619" s="178"/>
      <c r="DS619" s="178"/>
      <c r="DT619" s="178"/>
      <c r="DU619" s="178"/>
      <c r="DV619" s="178"/>
      <c r="DW619" s="178"/>
      <c r="DX619" s="178"/>
      <c r="DY619" s="178"/>
      <c r="DZ619" s="178"/>
      <c r="EA619" s="178"/>
      <c r="EB619" s="178"/>
      <c r="EC619" s="178"/>
      <c r="ED619" s="178"/>
      <c r="EE619" s="178"/>
      <c r="EF619" s="178"/>
      <c r="EG619" s="178"/>
      <c r="EH619" s="178"/>
      <c r="EI619" s="178"/>
      <c r="EJ619" s="178"/>
      <c r="EK619" s="178"/>
      <c r="EL619" s="178"/>
      <c r="EM619" s="178"/>
      <c r="EN619" s="178"/>
      <c r="EO619" s="178"/>
      <c r="EP619" s="178"/>
      <c r="EQ619" s="178"/>
      <c r="ER619" s="178"/>
      <c r="ES619" s="178"/>
      <c r="ET619" s="178"/>
      <c r="EU619" s="178"/>
      <c r="EV619" s="178"/>
      <c r="EW619" s="178"/>
      <c r="EX619" s="178"/>
      <c r="EY619" s="178"/>
      <c r="EZ619" s="178"/>
      <c r="FA619" s="178"/>
      <c r="FB619" s="178"/>
      <c r="FC619" s="178"/>
      <c r="FD619" s="178"/>
      <c r="FE619" s="178"/>
      <c r="FF619" s="178"/>
      <c r="FG619" s="178"/>
      <c r="FH619" s="178"/>
      <c r="FI619" s="178"/>
      <c r="FJ619" s="178"/>
      <c r="FK619" s="178"/>
      <c r="FL619" s="178"/>
      <c r="FM619" s="178"/>
      <c r="FN619" s="178"/>
      <c r="FO619" s="178"/>
      <c r="FP619" s="178"/>
      <c r="FQ619" s="178"/>
      <c r="FR619" s="178"/>
      <c r="FS619" s="178"/>
      <c r="FT619" s="178"/>
      <c r="FU619" s="178"/>
      <c r="FV619" s="178"/>
    </row>
    <row r="620" spans="1:178" s="141" customFormat="1" ht="51" customHeight="1" x14ac:dyDescent="0.25">
      <c r="A620" s="146">
        <v>12</v>
      </c>
      <c r="B620" s="145">
        <v>2020</v>
      </c>
      <c r="C620" s="144"/>
      <c r="D620" s="148"/>
      <c r="E620" s="147" t="s">
        <v>153</v>
      </c>
      <c r="F620" s="148"/>
      <c r="G620" s="149"/>
      <c r="H620" s="150" t="s">
        <v>1835</v>
      </c>
      <c r="I620" s="151" t="s">
        <v>131</v>
      </c>
      <c r="J620" s="152"/>
      <c r="K620" s="153"/>
      <c r="L620" s="154" t="str">
        <f>IF(ISERROR(VLOOKUP(K620,Eje_Pilar_Prop!$C$2:$E$104,2,FALSE))," ",VLOOKUP(K620,Eje_Pilar_Prop!$C$2:$E$104,2,FALSE))</f>
        <v xml:space="preserve"> </v>
      </c>
      <c r="M620" s="154" t="str">
        <f>IF(ISERROR(VLOOKUP(K620,Eje_Pilar_Prop!$C$2:$E$104,3,FALSE))," ",VLOOKUP(K620,Eje_Pilar_Prop!$C$2:$E$104,3,FALSE))</f>
        <v xml:space="preserve"> </v>
      </c>
      <c r="N620" s="155" t="s">
        <v>879</v>
      </c>
      <c r="O620" s="164"/>
      <c r="P620" s="150" t="s">
        <v>1445</v>
      </c>
      <c r="Q620" s="157">
        <v>1046800</v>
      </c>
      <c r="R620" s="158"/>
      <c r="S620" s="159"/>
      <c r="T620" s="160"/>
      <c r="U620" s="157"/>
      <c r="V620" s="161">
        <f t="shared" si="20"/>
        <v>1046800</v>
      </c>
      <c r="W620" s="162">
        <v>1046800</v>
      </c>
      <c r="X620" s="163"/>
      <c r="Y620" s="163"/>
      <c r="Z620" s="163"/>
      <c r="AA620" s="145"/>
      <c r="AB620" s="145"/>
      <c r="AC620" s="145"/>
      <c r="AD620" s="164"/>
      <c r="AE620" s="165"/>
      <c r="AF620" s="163"/>
      <c r="AG620" s="157"/>
      <c r="AH620" s="146"/>
      <c r="AI620" s="146"/>
      <c r="AJ620" s="146"/>
      <c r="AK620" s="146"/>
      <c r="AL620" s="166">
        <f t="shared" si="19"/>
        <v>1</v>
      </c>
      <c r="AM620" s="177">
        <f>IF(SUMPRODUCT((A$14:A620=A620)*(B$14:B620=B620)*(D$14:D620=D620))&gt;1,0,1)</f>
        <v>0</v>
      </c>
      <c r="AN620" s="178"/>
      <c r="AO620" s="178"/>
      <c r="AP620" s="178"/>
      <c r="AQ620" s="178"/>
      <c r="AR620" s="178"/>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c r="CV620" s="178"/>
      <c r="CW620" s="178"/>
      <c r="CX620" s="178"/>
      <c r="CY620" s="178"/>
      <c r="CZ620" s="178"/>
      <c r="DA620" s="178"/>
      <c r="DB620" s="178"/>
      <c r="DC620" s="178"/>
      <c r="DD620" s="178"/>
      <c r="DE620" s="178"/>
      <c r="DF620" s="178"/>
      <c r="DG620" s="178"/>
      <c r="DH620" s="178"/>
      <c r="DI620" s="178"/>
      <c r="DJ620" s="178"/>
      <c r="DK620" s="178"/>
      <c r="DL620" s="178"/>
      <c r="DM620" s="178"/>
      <c r="DN620" s="178"/>
      <c r="DO620" s="178"/>
      <c r="DP620" s="178"/>
      <c r="DQ620" s="178"/>
      <c r="DR620" s="178"/>
      <c r="DS620" s="178"/>
      <c r="DT620" s="178"/>
      <c r="DU620" s="178"/>
      <c r="DV620" s="178"/>
      <c r="DW620" s="178"/>
      <c r="DX620" s="178"/>
      <c r="DY620" s="178"/>
      <c r="DZ620" s="178"/>
      <c r="EA620" s="178"/>
      <c r="EB620" s="178"/>
      <c r="EC620" s="178"/>
      <c r="ED620" s="178"/>
      <c r="EE620" s="178"/>
      <c r="EF620" s="178"/>
      <c r="EG620" s="178"/>
      <c r="EH620" s="178"/>
      <c r="EI620" s="178"/>
      <c r="EJ620" s="178"/>
      <c r="EK620" s="178"/>
      <c r="EL620" s="178"/>
      <c r="EM620" s="178"/>
      <c r="EN620" s="178"/>
      <c r="EO620" s="178"/>
      <c r="EP620" s="178"/>
      <c r="EQ620" s="178"/>
      <c r="ER620" s="178"/>
      <c r="ES620" s="178"/>
      <c r="ET620" s="178"/>
      <c r="EU620" s="178"/>
      <c r="EV620" s="178"/>
      <c r="EW620" s="178"/>
      <c r="EX620" s="178"/>
      <c r="EY620" s="178"/>
      <c r="EZ620" s="178"/>
      <c r="FA620" s="178"/>
      <c r="FB620" s="178"/>
      <c r="FC620" s="178"/>
      <c r="FD620" s="178"/>
      <c r="FE620" s="178"/>
      <c r="FF620" s="178"/>
      <c r="FG620" s="178"/>
      <c r="FH620" s="178"/>
      <c r="FI620" s="178"/>
      <c r="FJ620" s="178"/>
      <c r="FK620" s="178"/>
      <c r="FL620" s="178"/>
      <c r="FM620" s="178"/>
      <c r="FN620" s="178"/>
      <c r="FO620" s="178"/>
      <c r="FP620" s="178"/>
      <c r="FQ620" s="178"/>
      <c r="FR620" s="178"/>
      <c r="FS620" s="178"/>
      <c r="FT620" s="178"/>
      <c r="FU620" s="178"/>
      <c r="FV620" s="178"/>
    </row>
    <row r="621" spans="1:178" s="141" customFormat="1" ht="51" customHeight="1" x14ac:dyDescent="0.25">
      <c r="A621" s="146">
        <v>12</v>
      </c>
      <c r="B621" s="145">
        <v>2020</v>
      </c>
      <c r="C621" s="144"/>
      <c r="D621" s="148"/>
      <c r="E621" s="147" t="s">
        <v>153</v>
      </c>
      <c r="F621" s="148"/>
      <c r="G621" s="149"/>
      <c r="H621" s="150" t="s">
        <v>1834</v>
      </c>
      <c r="I621" s="151" t="s">
        <v>131</v>
      </c>
      <c r="J621" s="152"/>
      <c r="K621" s="153"/>
      <c r="L621" s="154" t="str">
        <f>IF(ISERROR(VLOOKUP(K621,Eje_Pilar_Prop!$C$2:$E$104,2,FALSE))," ",VLOOKUP(K621,Eje_Pilar_Prop!$C$2:$E$104,2,FALSE))</f>
        <v xml:space="preserve"> </v>
      </c>
      <c r="M621" s="154" t="str">
        <f>IF(ISERROR(VLOOKUP(K621,Eje_Pilar_Prop!$C$2:$E$104,3,FALSE))," ",VLOOKUP(K621,Eje_Pilar_Prop!$C$2:$E$104,3,FALSE))</f>
        <v xml:space="preserve"> </v>
      </c>
      <c r="N621" s="155" t="s">
        <v>879</v>
      </c>
      <c r="O621" s="164"/>
      <c r="P621" s="150" t="s">
        <v>1416</v>
      </c>
      <c r="Q621" s="157">
        <v>1046800</v>
      </c>
      <c r="R621" s="158"/>
      <c r="S621" s="159"/>
      <c r="T621" s="160"/>
      <c r="U621" s="157"/>
      <c r="V621" s="161">
        <f t="shared" si="20"/>
        <v>1046800</v>
      </c>
      <c r="W621" s="162">
        <v>1046800</v>
      </c>
      <c r="X621" s="163"/>
      <c r="Y621" s="163"/>
      <c r="Z621" s="163"/>
      <c r="AA621" s="145"/>
      <c r="AB621" s="145"/>
      <c r="AC621" s="145"/>
      <c r="AD621" s="164"/>
      <c r="AE621" s="165"/>
      <c r="AF621" s="163"/>
      <c r="AG621" s="157"/>
      <c r="AH621" s="146"/>
      <c r="AI621" s="146"/>
      <c r="AJ621" s="146"/>
      <c r="AK621" s="146"/>
      <c r="AL621" s="166">
        <f t="shared" si="19"/>
        <v>1</v>
      </c>
      <c r="AM621" s="177">
        <f>IF(SUMPRODUCT((A$14:A621=A621)*(B$14:B621=B621)*(D$14:D621=D621))&gt;1,0,1)</f>
        <v>0</v>
      </c>
      <c r="AN621" s="178"/>
      <c r="AO621" s="178"/>
      <c r="AP621" s="178"/>
      <c r="AQ621" s="178"/>
      <c r="AR621" s="178"/>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c r="CV621" s="178"/>
      <c r="CW621" s="178"/>
      <c r="CX621" s="178"/>
      <c r="CY621" s="178"/>
      <c r="CZ621" s="178"/>
      <c r="DA621" s="178"/>
      <c r="DB621" s="178"/>
      <c r="DC621" s="178"/>
      <c r="DD621" s="178"/>
      <c r="DE621" s="178"/>
      <c r="DF621" s="178"/>
      <c r="DG621" s="178"/>
      <c r="DH621" s="178"/>
      <c r="DI621" s="178"/>
      <c r="DJ621" s="178"/>
      <c r="DK621" s="178"/>
      <c r="DL621" s="178"/>
      <c r="DM621" s="178"/>
      <c r="DN621" s="178"/>
      <c r="DO621" s="178"/>
      <c r="DP621" s="178"/>
      <c r="DQ621" s="178"/>
      <c r="DR621" s="178"/>
      <c r="DS621" s="178"/>
      <c r="DT621" s="178"/>
      <c r="DU621" s="178"/>
      <c r="DV621" s="178"/>
      <c r="DW621" s="178"/>
      <c r="DX621" s="178"/>
      <c r="DY621" s="178"/>
      <c r="DZ621" s="178"/>
      <c r="EA621" s="178"/>
      <c r="EB621" s="178"/>
      <c r="EC621" s="178"/>
      <c r="ED621" s="178"/>
      <c r="EE621" s="178"/>
      <c r="EF621" s="178"/>
      <c r="EG621" s="178"/>
      <c r="EH621" s="178"/>
      <c r="EI621" s="178"/>
      <c r="EJ621" s="178"/>
      <c r="EK621" s="178"/>
      <c r="EL621" s="178"/>
      <c r="EM621" s="178"/>
      <c r="EN621" s="178"/>
      <c r="EO621" s="178"/>
      <c r="EP621" s="178"/>
      <c r="EQ621" s="178"/>
      <c r="ER621" s="178"/>
      <c r="ES621" s="178"/>
      <c r="ET621" s="178"/>
      <c r="EU621" s="178"/>
      <c r="EV621" s="178"/>
      <c r="EW621" s="178"/>
      <c r="EX621" s="178"/>
      <c r="EY621" s="178"/>
      <c r="EZ621" s="178"/>
      <c r="FA621" s="178"/>
      <c r="FB621" s="178"/>
      <c r="FC621" s="178"/>
      <c r="FD621" s="178"/>
      <c r="FE621" s="178"/>
      <c r="FF621" s="178"/>
      <c r="FG621" s="178"/>
      <c r="FH621" s="178"/>
      <c r="FI621" s="178"/>
      <c r="FJ621" s="178"/>
      <c r="FK621" s="178"/>
      <c r="FL621" s="178"/>
      <c r="FM621" s="178"/>
      <c r="FN621" s="178"/>
      <c r="FO621" s="178"/>
      <c r="FP621" s="178"/>
      <c r="FQ621" s="178"/>
      <c r="FR621" s="178"/>
      <c r="FS621" s="178"/>
      <c r="FT621" s="178"/>
      <c r="FU621" s="178"/>
      <c r="FV621" s="178"/>
    </row>
    <row r="622" spans="1:178" s="141" customFormat="1" ht="51" customHeight="1" x14ac:dyDescent="0.25">
      <c r="A622" s="184">
        <v>12</v>
      </c>
      <c r="B622" s="185">
        <v>2020</v>
      </c>
      <c r="C622" s="186"/>
      <c r="D622" s="187"/>
      <c r="E622" s="188" t="s">
        <v>153</v>
      </c>
      <c r="F622" s="187"/>
      <c r="G622" s="189"/>
      <c r="H622" s="190" t="s">
        <v>1836</v>
      </c>
      <c r="I622" s="191" t="s">
        <v>131</v>
      </c>
      <c r="J622" s="192"/>
      <c r="K622" s="193"/>
      <c r="L622" s="194" t="str">
        <f>IF(ISERROR(VLOOKUP(K622,Eje_Pilar_Prop!$C$2:$E$104,2,FALSE))," ",VLOOKUP(K622,Eje_Pilar_Prop!$C$2:$E$104,2,FALSE))</f>
        <v xml:space="preserve"> </v>
      </c>
      <c r="M622" s="194" t="str">
        <f>IF(ISERROR(VLOOKUP(K622,Eje_Pilar_Prop!$C$2:$E$104,3,FALSE))," ",VLOOKUP(K622,Eje_Pilar_Prop!$C$2:$E$104,3,FALSE))</f>
        <v xml:space="preserve"> </v>
      </c>
      <c r="N622" s="195" t="s">
        <v>879</v>
      </c>
      <c r="O622" s="196"/>
      <c r="P622" s="190" t="s">
        <v>1442</v>
      </c>
      <c r="Q622" s="197">
        <v>523400</v>
      </c>
      <c r="R622" s="198"/>
      <c r="S622" s="199"/>
      <c r="T622" s="200"/>
      <c r="U622" s="197"/>
      <c r="V622" s="201">
        <f t="shared" si="20"/>
        <v>523400</v>
      </c>
      <c r="W622" s="202">
        <v>523400</v>
      </c>
      <c r="X622" s="203"/>
      <c r="Y622" s="203"/>
      <c r="Z622" s="203"/>
      <c r="AA622" s="185"/>
      <c r="AB622" s="185"/>
      <c r="AC622" s="185"/>
      <c r="AD622" s="196"/>
      <c r="AE622" s="204"/>
      <c r="AF622" s="203"/>
      <c r="AG622" s="197"/>
      <c r="AH622" s="184"/>
      <c r="AI622" s="184"/>
      <c r="AJ622" s="184"/>
      <c r="AK622" s="184"/>
      <c r="AL622" s="205">
        <f t="shared" si="19"/>
        <v>1</v>
      </c>
      <c r="AM622" s="177">
        <f>IF(SUMPRODUCT((A$14:A622=A622)*(B$14:B622=B622)*(D$14:D622=D622))&gt;1,0,1)</f>
        <v>0</v>
      </c>
      <c r="AN622" s="178"/>
      <c r="AO622" s="178"/>
      <c r="AP622" s="178"/>
      <c r="AQ622" s="178"/>
      <c r="AR622" s="178"/>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c r="CV622" s="178"/>
      <c r="CW622" s="178"/>
      <c r="CX622" s="178"/>
      <c r="CY622" s="178"/>
      <c r="CZ622" s="178"/>
      <c r="DA622" s="178"/>
      <c r="DB622" s="178"/>
      <c r="DC622" s="178"/>
      <c r="DD622" s="178"/>
      <c r="DE622" s="178"/>
      <c r="DF622" s="178"/>
      <c r="DG622" s="178"/>
      <c r="DH622" s="178"/>
      <c r="DI622" s="178"/>
      <c r="DJ622" s="178"/>
      <c r="DK622" s="178"/>
      <c r="DL622" s="178"/>
      <c r="DM622" s="178"/>
      <c r="DN622" s="178"/>
      <c r="DO622" s="178"/>
      <c r="DP622" s="178"/>
      <c r="DQ622" s="178"/>
      <c r="DR622" s="178"/>
      <c r="DS622" s="178"/>
      <c r="DT622" s="178"/>
      <c r="DU622" s="178"/>
      <c r="DV622" s="178"/>
      <c r="DW622" s="178"/>
      <c r="DX622" s="178"/>
      <c r="DY622" s="178"/>
      <c r="DZ622" s="178"/>
      <c r="EA622" s="178"/>
      <c r="EB622" s="178"/>
      <c r="EC622" s="178"/>
      <c r="ED622" s="178"/>
      <c r="EE622" s="178"/>
      <c r="EF622" s="178"/>
      <c r="EG622" s="178"/>
      <c r="EH622" s="178"/>
      <c r="EI622" s="178"/>
      <c r="EJ622" s="178"/>
      <c r="EK622" s="178"/>
      <c r="EL622" s="178"/>
      <c r="EM622" s="178"/>
      <c r="EN622" s="178"/>
      <c r="EO622" s="178"/>
      <c r="EP622" s="178"/>
      <c r="EQ622" s="178"/>
      <c r="ER622" s="178"/>
      <c r="ES622" s="178"/>
      <c r="ET622" s="178"/>
      <c r="EU622" s="178"/>
      <c r="EV622" s="178"/>
      <c r="EW622" s="178"/>
      <c r="EX622" s="178"/>
      <c r="EY622" s="178"/>
      <c r="EZ622" s="178"/>
      <c r="FA622" s="178"/>
      <c r="FB622" s="178"/>
      <c r="FC622" s="178"/>
      <c r="FD622" s="178"/>
      <c r="FE622" s="178"/>
      <c r="FF622" s="178"/>
      <c r="FG622" s="178"/>
      <c r="FH622" s="178"/>
      <c r="FI622" s="178"/>
      <c r="FJ622" s="178"/>
      <c r="FK622" s="178"/>
      <c r="FL622" s="178"/>
      <c r="FM622" s="178"/>
      <c r="FN622" s="178"/>
      <c r="FO622" s="178"/>
      <c r="FP622" s="178"/>
      <c r="FQ622" s="178"/>
      <c r="FR622" s="178"/>
      <c r="FS622" s="178"/>
      <c r="FT622" s="178"/>
      <c r="FU622" s="178"/>
      <c r="FV622" s="178"/>
    </row>
    <row r="623" spans="1:178" s="168" customFormat="1" ht="51" customHeight="1" x14ac:dyDescent="0.25">
      <c r="A623" s="206">
        <v>12</v>
      </c>
      <c r="B623" s="145">
        <v>2020</v>
      </c>
      <c r="C623" s="207"/>
      <c r="D623" s="207"/>
      <c r="E623" s="174" t="s">
        <v>153</v>
      </c>
      <c r="F623" s="208"/>
      <c r="G623" s="208"/>
      <c r="H623" s="150" t="s">
        <v>1865</v>
      </c>
      <c r="I623" s="151" t="s">
        <v>131</v>
      </c>
      <c r="J623" s="208"/>
      <c r="K623" s="208"/>
      <c r="L623" s="208"/>
      <c r="M623" s="208"/>
      <c r="N623" s="155" t="s">
        <v>1863</v>
      </c>
      <c r="O623" s="209"/>
      <c r="P623" s="210" t="s">
        <v>1866</v>
      </c>
      <c r="Q623" s="157">
        <v>1129549176</v>
      </c>
      <c r="R623" s="208"/>
      <c r="S623" s="208"/>
      <c r="T623" s="208"/>
      <c r="U623" s="208"/>
      <c r="V623" s="211">
        <v>1129549176</v>
      </c>
      <c r="W623" s="162">
        <v>1019654587</v>
      </c>
      <c r="X623" s="208"/>
      <c r="Y623" s="208"/>
      <c r="Z623" s="208"/>
      <c r="AA623" s="208"/>
      <c r="AB623" s="208"/>
      <c r="AC623" s="208"/>
      <c r="AD623" s="209"/>
      <c r="AE623" s="210"/>
      <c r="AF623" s="208"/>
      <c r="AG623" s="212"/>
      <c r="AH623" s="208"/>
      <c r="AI623" s="208"/>
      <c r="AJ623" s="208"/>
      <c r="AK623" s="208"/>
      <c r="AL623" s="213">
        <v>0.95</v>
      </c>
      <c r="AM623" s="177">
        <v>0</v>
      </c>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c r="BI623" s="214"/>
      <c r="BJ623" s="214"/>
      <c r="BK623" s="214"/>
      <c r="BL623" s="214"/>
      <c r="BM623" s="214"/>
      <c r="BN623" s="214"/>
      <c r="BO623" s="214"/>
      <c r="BP623" s="214"/>
      <c r="BQ623" s="214"/>
      <c r="BR623" s="214"/>
      <c r="BS623" s="214"/>
      <c r="BT623" s="214"/>
      <c r="BU623" s="214"/>
      <c r="BV623" s="214"/>
      <c r="BW623" s="214"/>
      <c r="BX623" s="214"/>
      <c r="BY623" s="214"/>
      <c r="BZ623" s="214"/>
      <c r="CA623" s="214"/>
      <c r="CB623" s="214"/>
      <c r="CC623" s="214"/>
      <c r="CD623" s="214"/>
      <c r="CE623" s="214"/>
      <c r="CF623" s="214"/>
      <c r="CG623" s="214"/>
      <c r="CH623" s="214"/>
      <c r="CI623" s="214"/>
      <c r="CJ623" s="214"/>
      <c r="CK623" s="214"/>
      <c r="CL623" s="214"/>
      <c r="CM623" s="214"/>
      <c r="CN623" s="214"/>
      <c r="CO623" s="214"/>
      <c r="CP623" s="214"/>
      <c r="CQ623" s="214"/>
      <c r="CR623" s="214"/>
      <c r="CS623" s="214"/>
      <c r="CT623" s="214"/>
      <c r="CU623" s="214"/>
      <c r="CV623" s="214"/>
      <c r="CW623" s="214"/>
      <c r="CX623" s="214"/>
      <c r="CY623" s="214"/>
      <c r="CZ623" s="214"/>
      <c r="DA623" s="214"/>
      <c r="DB623" s="214"/>
      <c r="DC623" s="214"/>
      <c r="DD623" s="214"/>
      <c r="DE623" s="214"/>
      <c r="DF623" s="214"/>
      <c r="DG623" s="214"/>
      <c r="DH623" s="214"/>
      <c r="DI623" s="214"/>
      <c r="DJ623" s="214"/>
      <c r="DK623" s="214"/>
      <c r="DL623" s="214"/>
      <c r="DM623" s="214"/>
      <c r="DN623" s="214"/>
      <c r="DO623" s="214"/>
      <c r="DP623" s="214"/>
      <c r="DQ623" s="214"/>
      <c r="DR623" s="214"/>
      <c r="DS623" s="214"/>
      <c r="DT623" s="214"/>
      <c r="DU623" s="214"/>
      <c r="DV623" s="214"/>
      <c r="DW623" s="214"/>
      <c r="DX623" s="214"/>
      <c r="DY623" s="214"/>
      <c r="DZ623" s="214"/>
      <c r="EA623" s="214"/>
      <c r="EB623" s="214"/>
      <c r="EC623" s="214"/>
      <c r="ED623" s="214"/>
      <c r="EE623" s="214"/>
      <c r="EF623" s="214"/>
      <c r="EG623" s="214"/>
      <c r="EH623" s="214"/>
      <c r="EI623" s="214"/>
      <c r="EJ623" s="214"/>
      <c r="EK623" s="214"/>
      <c r="EL623" s="214"/>
      <c r="EM623" s="214"/>
      <c r="EN623" s="214"/>
      <c r="EO623" s="214"/>
      <c r="EP623" s="214"/>
      <c r="EQ623" s="214"/>
      <c r="ER623" s="214"/>
      <c r="ES623" s="214"/>
      <c r="ET623" s="214"/>
      <c r="EU623" s="214"/>
      <c r="EV623" s="214"/>
      <c r="EW623" s="214"/>
      <c r="EX623" s="214"/>
      <c r="EY623" s="214"/>
      <c r="EZ623" s="214"/>
      <c r="FA623" s="214"/>
      <c r="FB623" s="214"/>
      <c r="FC623" s="214"/>
      <c r="FD623" s="214"/>
      <c r="FE623" s="214"/>
      <c r="FF623" s="214"/>
      <c r="FG623" s="214"/>
      <c r="FH623" s="214"/>
      <c r="FI623" s="214"/>
      <c r="FJ623" s="214"/>
      <c r="FK623" s="214"/>
      <c r="FL623" s="214"/>
      <c r="FM623" s="214"/>
      <c r="FN623" s="214"/>
      <c r="FO623" s="214"/>
      <c r="FP623" s="214"/>
      <c r="FQ623" s="214"/>
      <c r="FR623" s="214"/>
      <c r="FS623" s="214"/>
      <c r="FT623" s="214"/>
      <c r="FU623" s="214"/>
      <c r="FV623" s="214"/>
    </row>
  </sheetData>
  <sheetProtection selectLockedCells="1"/>
  <autoFilter ref="A13:AM623"/>
  <dataConsolidate/>
  <mergeCells count="34">
    <mergeCell ref="A6:D6"/>
    <mergeCell ref="I6:K6"/>
    <mergeCell ref="AD6:AE6"/>
    <mergeCell ref="A7:D7"/>
    <mergeCell ref="I7:K7"/>
    <mergeCell ref="AD7:AE7"/>
    <mergeCell ref="A2:AL2"/>
    <mergeCell ref="A3:AL3"/>
    <mergeCell ref="A5:D5"/>
    <mergeCell ref="I5:K5"/>
    <mergeCell ref="O5:P5"/>
    <mergeCell ref="W5:AL5"/>
    <mergeCell ref="K9:P10"/>
    <mergeCell ref="AD9:AE9"/>
    <mergeCell ref="A10:D10"/>
    <mergeCell ref="F10:H10"/>
    <mergeCell ref="O12:P12"/>
    <mergeCell ref="A11:P11"/>
    <mergeCell ref="Q11:W11"/>
    <mergeCell ref="X11:AC11"/>
    <mergeCell ref="C12:D12"/>
    <mergeCell ref="I12:M12"/>
    <mergeCell ref="A9:D9"/>
    <mergeCell ref="F9:H9"/>
    <mergeCell ref="AD8:AE8"/>
    <mergeCell ref="AH12:AK12"/>
    <mergeCell ref="AD11:AG11"/>
    <mergeCell ref="AF6:AL6"/>
    <mergeCell ref="AF7:AL7"/>
    <mergeCell ref="AF8:AL8"/>
    <mergeCell ref="AF9:AL9"/>
    <mergeCell ref="AF10:AL10"/>
    <mergeCell ref="AD10:AE10"/>
    <mergeCell ref="AH11:AK11"/>
  </mergeCells>
  <conditionalFormatting sqref="E201">
    <cfRule type="expression" dxfId="15" priority="1617">
      <formula>#REF!="NO"</formula>
    </cfRule>
  </conditionalFormatting>
  <conditionalFormatting sqref="E305">
    <cfRule type="expression" dxfId="14" priority="1594">
      <formula>#REF!="NO"</formula>
    </cfRule>
  </conditionalFormatting>
  <conditionalFormatting sqref="E317">
    <cfRule type="expression" dxfId="13" priority="1585">
      <formula>#REF!="NO"</formula>
    </cfRule>
  </conditionalFormatting>
  <conditionalFormatting sqref="E311">
    <cfRule type="expression" dxfId="12" priority="1581">
      <formula>#REF!="NO"</formula>
    </cfRule>
  </conditionalFormatting>
  <conditionalFormatting sqref="E317">
    <cfRule type="expression" dxfId="11" priority="194">
      <formula>#REF!="NO"</formula>
    </cfRule>
  </conditionalFormatting>
  <conditionalFormatting sqref="E222:F222 E227:F227 E468:F470 E484:F484 E495:F495 E616 E615:F615 E617:F622 E187:E215 F14:F221 F223:F226 F228:F316 F318:F397 E485:E491 E305 E317:F317 F401:F505 E497:F525 E526:E527 E528:F596 E597:E599 E600:F603 E604:E609 E610:F612 E613:E614 F593:F616">
    <cfRule type="expression" dxfId="10" priority="1785">
      <formula>#REF!="NO"</formula>
    </cfRule>
  </conditionalFormatting>
  <conditionalFormatting sqref="I14:J622 I623">
    <cfRule type="expression" dxfId="9" priority="1810">
      <formula>#REF!="NO"</formula>
    </cfRule>
  </conditionalFormatting>
  <conditionalFormatting sqref="K406:K408 K434 K103:K404 K101 K14:K99">
    <cfRule type="expression" dxfId="8" priority="1831">
      <formula>#REF!="NO"</formula>
    </cfRule>
  </conditionalFormatting>
  <conditionalFormatting sqref="E14:E397 E401:E491 E495:E622">
    <cfRule type="expression" dxfId="7" priority="1836">
      <formula>#REF!="NO"</formula>
    </cfRule>
  </conditionalFormatting>
  <conditionalFormatting sqref="K405 K409:K433 K435:K622 K102 K100">
    <cfRule type="expression" dxfId="6" priority="1856">
      <formula>AND(#REF!="NO",K100&lt;&gt;"No aplica")</formula>
    </cfRule>
  </conditionalFormatting>
  <conditionalFormatting sqref="E398:F400 E492:E494 F526:F527">
    <cfRule type="expression" dxfId="5" priority="2079">
      <formula>#REF!="NO"</formula>
    </cfRule>
  </conditionalFormatting>
  <conditionalFormatting sqref="E398:E400 E492:E494">
    <cfRule type="expression" dxfId="4" priority="2083">
      <formula>#REF!="NO"</formula>
    </cfRule>
  </conditionalFormatting>
  <conditionalFormatting sqref="X211:X622 X14:X209">
    <cfRule type="expression" dxfId="3" priority="2422">
      <formula>#REF!="NO"</formula>
    </cfRule>
  </conditionalFormatting>
  <conditionalFormatting sqref="C14:C148 C152:C181">
    <cfRule type="expression" dxfId="2" priority="2430">
      <formula>#REF!="NO"</formula>
    </cfRule>
  </conditionalFormatting>
  <conditionalFormatting sqref="G14:G397 G401:G622">
    <cfRule type="expression" dxfId="1" priority="2658">
      <formula>AND(#REF!="NO",$G14&lt;&gt;"No aplica")</formula>
    </cfRule>
  </conditionalFormatting>
  <conditionalFormatting sqref="G398:G400">
    <cfRule type="expression" dxfId="0" priority="2660">
      <formula>AND(#REF!="NO",$G398&lt;&gt;"No aplica")</formula>
    </cfRule>
  </conditionalFormatting>
  <dataValidations count="24">
    <dataValidation type="list" allowBlank="1" showInputMessage="1" showErrorMessage="1" sqref="I5:K5">
      <formula1>Sector</formula1>
    </dataValidation>
    <dataValidation type="whole" operator="greaterThan" allowBlank="1" showInputMessage="1" showErrorMessage="1" sqref="E6:E7 I10:J10 I6:J7">
      <formula1>0</formula1>
    </dataValidation>
    <dataValidation type="custom" allowBlank="1" showInputMessage="1" showErrorMessage="1" sqref="Y7">
      <formula1>vacio()</formula1>
    </dataValidation>
    <dataValidation type="list" allowBlank="1" showInputMessage="1" showErrorMessage="1" errorTitle="Error " error="Debe seleccionar una opción dentro de la lista_x000a_" sqref="F14:F71 F73:F397 F399:F491 F493:F525 F527:F622">
      <formula1>modal</formula1>
    </dataValidation>
    <dataValidation type="list" showInputMessage="1" showErrorMessage="1" errorTitle="Tipo de contrato no permitido" error="El tipo de contrato debe corresponder a un número. Consulte el instructivo para más información_x000a_" sqref="E14:E71 E73:E397 E399:E491 E493:E622">
      <formula1>tipo</formula1>
    </dataValidation>
    <dataValidation type="list" allowBlank="1" showInputMessage="1" showErrorMessage="1" sqref="C14:C71 C73:C397 C399:C622">
      <formula1>SECOP</formula1>
    </dataValidation>
    <dataValidation type="whole" operator="greaterThanOrEqual" allowBlank="1" showInputMessage="1" showErrorMessage="1" sqref="E9:E10">
      <formula1>0</formula1>
    </dataValidation>
    <dataValidation type="list" allowBlank="1" showInputMessage="1" showErrorMessage="1" sqref="K14:K71">
      <formula1>IF(J14="Bogotá Mejor para Todos",programabta,IF(J14="Un Nuevo Contrato Social y Ambiental para la Bogotá del Siglo XXI",programanue,na))</formula1>
    </dataValidation>
    <dataValidation type="list" allowBlank="1" showInputMessage="1" showErrorMessage="1" errorTitle="Error" error="Debe seleccionar un item de la lista_x000a_" sqref="J14:J71">
      <formula1>IF(I14="Inversión",pdd,na)</formula1>
    </dataValidation>
    <dataValidation type="date" operator="greaterThan" allowBlank="1" showInputMessage="1" showErrorMessage="1" error="La fecha de terminación debe ser mayor a la fecha de inicio." sqref="Z14:Z71">
      <formula1>Y14</formula1>
    </dataValidation>
    <dataValidation type="whole" operator="greaterThanOrEqual" allowBlank="1" showInputMessage="1" showErrorMessage="1" errorTitle="Error" error="Registre solo números (no guiones, comas o texto)" sqref="T14:U622 Q14:R622 W14:W622 AA14:AC622">
      <formula1>0</formula1>
    </dataValidation>
    <dataValidation type="list" allowBlank="1" showInputMessage="1" showErrorMessage="1" sqref="G14:G397 G399:G491 G493:G622">
      <formula1>IF(F14="Selección abreviada",sa,IF(F14="Contratación directa",cd,IF(F14="Régimen especial",re,na)))</formula1>
    </dataValidation>
    <dataValidation type="date" operator="greaterThanOrEqual" allowBlank="1" showInputMessage="1" showErrorMessage="1" sqref="Z72:Z622">
      <formula1>42005</formula1>
    </dataValidation>
    <dataValidation type="list" allowBlank="1" showInputMessage="1" showErrorMessage="1" errorTitle="Error" error="Debe seleccionar un item de la lista_x000a_" sqref="J72:J622">
      <formula1>pdd</formula1>
    </dataValidation>
    <dataValidation type="date" allowBlank="1" showInputMessage="1" showErrorMessage="1" errorTitle="Error" error="La fecha de suscripción debe ser vigencia 2020" sqref="X14:X516 X518:X622">
      <formula1>43831</formula1>
      <formula2>44196</formula2>
    </dataValidation>
    <dataValidation type="list" allowBlank="1" showInputMessage="1" showErrorMessage="1" errorTitle="Error" error="Debe seleccionar un item de la lista_x000a_" sqref="I14:I622">
      <formula1>afectacion</formula1>
    </dataValidation>
    <dataValidation operator="greaterThan" allowBlank="1" showErrorMessage="1" errorTitle="Error" error="Debe digitar un número._x000a_" sqref="N14:N622"/>
    <dataValidation type="whole" operator="greaterThanOrEqual" allowBlank="1" showInputMessage="1" showErrorMessage="1" error="Registre solo números (no guiones, comas o texto)" sqref="AG14:AG622">
      <formula1>0</formula1>
    </dataValidation>
    <dataValidation type="whole" operator="greaterThan" allowBlank="1" showInputMessage="1" showErrorMessage="1" error="Registre vigencia" sqref="B14:B622">
      <formula1>0</formula1>
    </dataValidation>
    <dataValidation type="whole" operator="lessThanOrEqual" allowBlank="1" showInputMessage="1" showErrorMessage="1" error="Registre valor negativo" sqref="S14:S622">
      <formula1>0</formula1>
    </dataValidation>
    <dataValidation type="list" allowBlank="1" showInputMessage="1" showErrorMessage="1" sqref="K72:K622">
      <formula1>IF(I72="Inversión",programa,na)</formula1>
    </dataValidation>
    <dataValidation type="date" operator="greaterThanOrEqual" allowBlank="1" showInputMessage="1" showErrorMessage="1" errorTitle="Error" error="Fecha de inicio debe ser superior o igual a la fecha de suscripción" sqref="Y14:Y622">
      <formula1>X14</formula1>
    </dataValidation>
    <dataValidation type="date" operator="greaterThanOrEqual" allowBlank="1" showInputMessage="1" showErrorMessage="1" errorTitle="Error" error="La fecha de cesión debe ser mayor a la fecha de inicio." sqref="AF14:AF622">
      <formula1>Y14</formula1>
    </dataValidation>
    <dataValidation type="date" operator="greaterThanOrEqual" allowBlank="1" showInputMessage="1" showErrorMessage="1" errorTitle="Error" error="Fecha de cesión vigencia 2020. Debe ser mayor a la fecha de inicio." sqref="AF623:AF1048576">
      <formula1>Y623</formula1>
    </dataValidation>
  </dataValidations>
  <hyperlinks>
    <hyperlink ref="AF10" r:id="rId1"/>
  </hyperlinks>
  <pageMargins left="0.7" right="0.7" top="0.75" bottom="0.75" header="0.3" footer="0.3"/>
  <pageSetup orientation="portrait" r:id="rId2"/>
  <ignoredErrors>
    <ignoredError sqref="AM74" formulaRange="1"/>
  </ignoredErrors>
  <drawing r:id="rId3"/>
  <legacyDrawing r:id="rId4"/>
  <controls>
    <mc:AlternateContent xmlns:mc="http://schemas.openxmlformats.org/markup-compatibility/2006">
      <mc:Choice Requires="x14">
        <control shapeId="5121" r:id="rId5" name="CommandButton1">
          <controlPr autoLine="0" r:id="rId6">
            <anchor moveWithCells="1">
              <from>
                <xdr:col>5</xdr:col>
                <xdr:colOff>1809750</xdr:colOff>
                <xdr:row>8</xdr:row>
                <xdr:rowOff>114300</xdr:rowOff>
              </from>
              <to>
                <xdr:col>6</xdr:col>
                <xdr:colOff>914400</xdr:colOff>
                <xdr:row>8</xdr:row>
                <xdr:rowOff>390525</xdr:rowOff>
              </to>
            </anchor>
          </controlPr>
        </control>
      </mc:Choice>
      <mc:Fallback>
        <control shapeId="5121" r:id="rId5"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103"/>
  <sheetViews>
    <sheetView workbookViewId="0">
      <selection activeCell="G19" sqref="G19"/>
    </sheetView>
  </sheetViews>
  <sheetFormatPr baseColWidth="10" defaultColWidth="11.42578125" defaultRowHeight="15" x14ac:dyDescent="0.25"/>
  <cols>
    <col min="1" max="1" width="8" style="36" customWidth="1"/>
    <col min="2" max="2" width="7.28515625" style="36" customWidth="1"/>
    <col min="3" max="3" width="34.85546875" style="36" customWidth="1"/>
    <col min="4" max="4" width="84.28515625" style="36" customWidth="1"/>
    <col min="5" max="16384" width="11.42578125" style="36"/>
  </cols>
  <sheetData>
    <row r="1" spans="2:4" ht="15.75" thickBot="1" x14ac:dyDescent="0.3"/>
    <row r="2" spans="2:4" ht="41.25" customHeight="1" x14ac:dyDescent="0.25">
      <c r="B2" s="274" t="s">
        <v>431</v>
      </c>
      <c r="C2" s="275"/>
      <c r="D2" s="276"/>
    </row>
    <row r="3" spans="2:4" ht="36" customHeight="1" x14ac:dyDescent="0.25">
      <c r="B3" s="277" t="s">
        <v>41</v>
      </c>
      <c r="C3" s="278"/>
      <c r="D3" s="279"/>
    </row>
    <row r="4" spans="2:4" ht="45" customHeight="1" x14ac:dyDescent="0.25">
      <c r="B4" s="277" t="s">
        <v>338</v>
      </c>
      <c r="C4" s="278"/>
      <c r="D4" s="279"/>
    </row>
    <row r="5" spans="2:4" ht="27.75" customHeight="1" x14ac:dyDescent="0.25">
      <c r="B5" s="277" t="s">
        <v>42</v>
      </c>
      <c r="C5" s="278"/>
      <c r="D5" s="279"/>
    </row>
    <row r="6" spans="2:4" ht="22.5" customHeight="1" x14ac:dyDescent="0.25">
      <c r="B6" s="277" t="s">
        <v>43</v>
      </c>
      <c r="C6" s="278"/>
      <c r="D6" s="279"/>
    </row>
    <row r="7" spans="2:4" ht="36.75" customHeight="1" x14ac:dyDescent="0.25">
      <c r="B7" s="280" t="s">
        <v>429</v>
      </c>
      <c r="C7" s="281"/>
      <c r="D7" s="282"/>
    </row>
    <row r="8" spans="2:4" ht="25.5" customHeight="1" x14ac:dyDescent="0.25">
      <c r="B8" s="283" t="s">
        <v>349</v>
      </c>
      <c r="C8" s="284"/>
      <c r="D8" s="285"/>
    </row>
    <row r="9" spans="2:4" ht="25.5" customHeight="1" x14ac:dyDescent="0.25">
      <c r="B9" s="283" t="s">
        <v>430</v>
      </c>
      <c r="C9" s="284"/>
      <c r="D9" s="285"/>
    </row>
    <row r="10" spans="2:4" ht="25.5" customHeight="1" x14ac:dyDescent="0.25">
      <c r="B10" s="283" t="s">
        <v>354</v>
      </c>
      <c r="C10" s="284"/>
      <c r="D10" s="285"/>
    </row>
    <row r="11" spans="2:4" ht="25.5" customHeight="1" x14ac:dyDescent="0.25">
      <c r="B11" s="277" t="s">
        <v>316</v>
      </c>
      <c r="C11" s="278"/>
      <c r="D11" s="279"/>
    </row>
    <row r="12" spans="2:4" ht="54.75" customHeight="1" x14ac:dyDescent="0.25">
      <c r="B12" s="277" t="s">
        <v>346</v>
      </c>
      <c r="C12" s="278"/>
      <c r="D12" s="279"/>
    </row>
    <row r="13" spans="2:4" ht="46.5" customHeight="1" thickBot="1" x14ac:dyDescent="0.3">
      <c r="B13" s="286" t="s">
        <v>220</v>
      </c>
      <c r="C13" s="287"/>
      <c r="D13" s="288"/>
    </row>
    <row r="14" spans="2:4" ht="15.75" thickBot="1" x14ac:dyDescent="0.3"/>
    <row r="15" spans="2:4" ht="15.75" thickBot="1" x14ac:dyDescent="0.3">
      <c r="B15" s="265" t="s">
        <v>44</v>
      </c>
      <c r="C15" s="266"/>
      <c r="D15" s="267"/>
    </row>
    <row r="16" spans="2:4" ht="15.75" thickBot="1" x14ac:dyDescent="0.3">
      <c r="B16" s="62">
        <v>1</v>
      </c>
      <c r="C16" s="2" t="s">
        <v>45</v>
      </c>
      <c r="D16" s="2" t="s">
        <v>46</v>
      </c>
    </row>
    <row r="17" spans="2:5" ht="15.75" thickBot="1" x14ac:dyDescent="0.3">
      <c r="B17" s="62">
        <v>2</v>
      </c>
      <c r="C17" s="2" t="s">
        <v>47</v>
      </c>
      <c r="D17" s="2" t="s">
        <v>328</v>
      </c>
    </row>
    <row r="18" spans="2:5" ht="26.25" thickBot="1" x14ac:dyDescent="0.3">
      <c r="B18" s="62">
        <v>3</v>
      </c>
      <c r="C18" s="2" t="s">
        <v>48</v>
      </c>
      <c r="D18" s="2" t="s">
        <v>317</v>
      </c>
    </row>
    <row r="19" spans="2:5" ht="26.25" thickBot="1" x14ac:dyDescent="0.3">
      <c r="B19" s="62">
        <v>4</v>
      </c>
      <c r="C19" s="2" t="s">
        <v>226</v>
      </c>
      <c r="D19" s="2" t="s">
        <v>318</v>
      </c>
    </row>
    <row r="20" spans="2:5" ht="26.25" thickBot="1" x14ac:dyDescent="0.3">
      <c r="B20" s="62">
        <v>5</v>
      </c>
      <c r="C20" s="2" t="s">
        <v>49</v>
      </c>
      <c r="D20" s="2" t="s">
        <v>319</v>
      </c>
    </row>
    <row r="21" spans="2:5" ht="26.25" thickBot="1" x14ac:dyDescent="0.3">
      <c r="B21" s="62">
        <v>6</v>
      </c>
      <c r="C21" s="2" t="s">
        <v>227</v>
      </c>
      <c r="D21" s="2" t="s">
        <v>320</v>
      </c>
    </row>
    <row r="22" spans="2:5" ht="39" thickBot="1" x14ac:dyDescent="0.3">
      <c r="B22" s="62">
        <v>7</v>
      </c>
      <c r="C22" s="2" t="s">
        <v>50</v>
      </c>
      <c r="D22" s="2" t="s">
        <v>321</v>
      </c>
    </row>
    <row r="23" spans="2:5" ht="26.25" thickBot="1" x14ac:dyDescent="0.3">
      <c r="B23" s="62">
        <v>8</v>
      </c>
      <c r="C23" s="2" t="s">
        <v>228</v>
      </c>
      <c r="D23" s="2" t="s">
        <v>322</v>
      </c>
    </row>
    <row r="24" spans="2:5" ht="39" thickBot="1" x14ac:dyDescent="0.3">
      <c r="B24" s="62">
        <v>9</v>
      </c>
      <c r="C24" s="2" t="s">
        <v>51</v>
      </c>
      <c r="D24" s="2" t="s">
        <v>216</v>
      </c>
    </row>
    <row r="25" spans="2:5" ht="15.75" thickBot="1" x14ac:dyDescent="0.3"/>
    <row r="26" spans="2:5" ht="15.75" thickBot="1" x14ac:dyDescent="0.3">
      <c r="B26" s="265" t="s">
        <v>52</v>
      </c>
      <c r="C26" s="266"/>
      <c r="D26" s="267"/>
    </row>
    <row r="27" spans="2:5" ht="25.5" x14ac:dyDescent="0.25">
      <c r="B27" s="268">
        <v>1</v>
      </c>
      <c r="C27" s="271" t="s">
        <v>53</v>
      </c>
      <c r="D27" s="103" t="s">
        <v>356</v>
      </c>
      <c r="E27" s="100"/>
    </row>
    <row r="28" spans="2:5" ht="39" thickBot="1" x14ac:dyDescent="0.3">
      <c r="B28" s="270"/>
      <c r="C28" s="273"/>
      <c r="D28" s="2" t="s">
        <v>323</v>
      </c>
    </row>
    <row r="29" spans="2:5" ht="15.75" thickBot="1" x14ac:dyDescent="0.3">
      <c r="B29" s="62">
        <v>2</v>
      </c>
      <c r="C29" s="2" t="s">
        <v>5</v>
      </c>
      <c r="D29" s="2" t="s">
        <v>54</v>
      </c>
    </row>
    <row r="30" spans="2:5" ht="15.75" thickBot="1" x14ac:dyDescent="0.3">
      <c r="B30" s="268">
        <v>3</v>
      </c>
      <c r="C30" s="2" t="s">
        <v>358</v>
      </c>
      <c r="D30" s="2" t="s">
        <v>359</v>
      </c>
    </row>
    <row r="31" spans="2:5" ht="26.25" thickBot="1" x14ac:dyDescent="0.3">
      <c r="B31" s="270"/>
      <c r="C31" s="2" t="s">
        <v>55</v>
      </c>
      <c r="D31" s="2" t="s">
        <v>324</v>
      </c>
    </row>
    <row r="32" spans="2:5" ht="25.5" x14ac:dyDescent="0.25">
      <c r="B32" s="268">
        <v>4</v>
      </c>
      <c r="C32" s="271" t="s">
        <v>56</v>
      </c>
      <c r="D32" s="3" t="s">
        <v>57</v>
      </c>
    </row>
    <row r="33" spans="2:4" ht="26.25" thickBot="1" x14ac:dyDescent="0.3">
      <c r="B33" s="270"/>
      <c r="C33" s="273"/>
      <c r="D33" s="2" t="s">
        <v>217</v>
      </c>
    </row>
    <row r="34" spans="2:4" ht="39" thickBot="1" x14ac:dyDescent="0.3">
      <c r="B34" s="268">
        <v>4</v>
      </c>
      <c r="C34" s="2" t="s">
        <v>58</v>
      </c>
      <c r="D34" s="2" t="s">
        <v>59</v>
      </c>
    </row>
    <row r="35" spans="2:4" ht="51.75" thickBot="1" x14ac:dyDescent="0.3">
      <c r="B35" s="269"/>
      <c r="C35" s="2" t="s">
        <v>60</v>
      </c>
      <c r="D35" s="2" t="s">
        <v>61</v>
      </c>
    </row>
    <row r="36" spans="2:4" ht="38.25" x14ac:dyDescent="0.25">
      <c r="B36" s="269"/>
      <c r="C36" s="271" t="s">
        <v>62</v>
      </c>
      <c r="D36" s="3" t="s">
        <v>63</v>
      </c>
    </row>
    <row r="37" spans="2:4" ht="26.25" thickBot="1" x14ac:dyDescent="0.3">
      <c r="B37" s="269"/>
      <c r="C37" s="273"/>
      <c r="D37" s="2" t="s">
        <v>64</v>
      </c>
    </row>
    <row r="38" spans="2:4" ht="39" thickBot="1" x14ac:dyDescent="0.3">
      <c r="B38" s="269"/>
      <c r="C38" s="2" t="s">
        <v>65</v>
      </c>
      <c r="D38" s="2" t="s">
        <v>66</v>
      </c>
    </row>
    <row r="39" spans="2:4" ht="39" thickBot="1" x14ac:dyDescent="0.3">
      <c r="B39" s="269"/>
      <c r="C39" s="2" t="s">
        <v>67</v>
      </c>
      <c r="D39" s="2" t="s">
        <v>68</v>
      </c>
    </row>
    <row r="40" spans="2:4" ht="51.75" thickBot="1" x14ac:dyDescent="0.3">
      <c r="B40" s="269"/>
      <c r="C40" s="2" t="s">
        <v>69</v>
      </c>
      <c r="D40" s="2" t="s">
        <v>70</v>
      </c>
    </row>
    <row r="41" spans="2:4" ht="39" thickBot="1" x14ac:dyDescent="0.3">
      <c r="B41" s="269"/>
      <c r="C41" s="2" t="s">
        <v>71</v>
      </c>
      <c r="D41" s="2" t="s">
        <v>72</v>
      </c>
    </row>
    <row r="42" spans="2:4" ht="26.25" thickBot="1" x14ac:dyDescent="0.3">
      <c r="B42" s="269"/>
      <c r="C42" s="2" t="s">
        <v>73</v>
      </c>
      <c r="D42" s="2" t="s">
        <v>74</v>
      </c>
    </row>
    <row r="43" spans="2:4" ht="26.25" thickBot="1" x14ac:dyDescent="0.3">
      <c r="B43" s="269"/>
      <c r="C43" s="2" t="s">
        <v>75</v>
      </c>
      <c r="D43" s="2" t="s">
        <v>76</v>
      </c>
    </row>
    <row r="44" spans="2:4" ht="51.75" thickBot="1" x14ac:dyDescent="0.3">
      <c r="B44" s="269"/>
      <c r="C44" s="2" t="s">
        <v>31</v>
      </c>
      <c r="D44" s="2" t="s">
        <v>77</v>
      </c>
    </row>
    <row r="45" spans="2:4" ht="39" thickBot="1" x14ac:dyDescent="0.3">
      <c r="B45" s="269"/>
      <c r="C45" s="2" t="s">
        <v>78</v>
      </c>
      <c r="D45" s="2" t="s">
        <v>79</v>
      </c>
    </row>
    <row r="46" spans="2:4" ht="26.25" thickBot="1" x14ac:dyDescent="0.3">
      <c r="B46" s="269"/>
      <c r="C46" s="2" t="s">
        <v>80</v>
      </c>
      <c r="D46" s="2" t="s">
        <v>81</v>
      </c>
    </row>
    <row r="47" spans="2:4" ht="26.25" thickBot="1" x14ac:dyDescent="0.3">
      <c r="B47" s="269"/>
      <c r="C47" s="2" t="s">
        <v>82</v>
      </c>
      <c r="D47" s="2" t="s">
        <v>83</v>
      </c>
    </row>
    <row r="48" spans="2:4" ht="115.5" thickBot="1" x14ac:dyDescent="0.3">
      <c r="B48" s="269"/>
      <c r="C48" s="2" t="s">
        <v>84</v>
      </c>
      <c r="D48" s="2" t="s">
        <v>85</v>
      </c>
    </row>
    <row r="49" spans="2:4" ht="39" thickBot="1" x14ac:dyDescent="0.3">
      <c r="B49" s="269"/>
      <c r="C49" s="2" t="s">
        <v>86</v>
      </c>
      <c r="D49" s="2" t="s">
        <v>87</v>
      </c>
    </row>
    <row r="50" spans="2:4" ht="51.75" thickBot="1" x14ac:dyDescent="0.3">
      <c r="B50" s="269"/>
      <c r="C50" s="2" t="s">
        <v>88</v>
      </c>
      <c r="D50" s="2" t="s">
        <v>89</v>
      </c>
    </row>
    <row r="51" spans="2:4" ht="51.75" thickBot="1" x14ac:dyDescent="0.3">
      <c r="B51" s="269"/>
      <c r="C51" s="2" t="s">
        <v>90</v>
      </c>
      <c r="D51" s="2" t="s">
        <v>91</v>
      </c>
    </row>
    <row r="52" spans="2:4" ht="26.25" thickBot="1" x14ac:dyDescent="0.3">
      <c r="B52" s="269"/>
      <c r="C52" s="2" t="s">
        <v>92</v>
      </c>
      <c r="D52" s="2" t="s">
        <v>93</v>
      </c>
    </row>
    <row r="53" spans="2:4" ht="15.75" thickBot="1" x14ac:dyDescent="0.3">
      <c r="B53" s="269"/>
      <c r="C53" s="2" t="s">
        <v>94</v>
      </c>
      <c r="D53" s="2" t="s">
        <v>95</v>
      </c>
    </row>
    <row r="54" spans="2:4" ht="51.75" thickBot="1" x14ac:dyDescent="0.3">
      <c r="B54" s="270"/>
      <c r="C54" s="2" t="s">
        <v>153</v>
      </c>
      <c r="D54" s="2" t="s">
        <v>360</v>
      </c>
    </row>
    <row r="55" spans="2:4" ht="25.5" x14ac:dyDescent="0.25">
      <c r="B55" s="268">
        <v>5</v>
      </c>
      <c r="C55" s="271" t="s">
        <v>7</v>
      </c>
      <c r="D55" s="3" t="s">
        <v>96</v>
      </c>
    </row>
    <row r="56" spans="2:4" ht="26.25" thickBot="1" x14ac:dyDescent="0.3">
      <c r="B56" s="269"/>
      <c r="C56" s="272"/>
      <c r="D56" s="2" t="s">
        <v>97</v>
      </c>
    </row>
    <row r="57" spans="2:4" ht="51.75" thickBot="1" x14ac:dyDescent="0.3">
      <c r="B57" s="270"/>
      <c r="C57" s="273"/>
      <c r="D57" s="2" t="s">
        <v>361</v>
      </c>
    </row>
    <row r="58" spans="2:4" ht="51.75" thickBot="1" x14ac:dyDescent="0.3">
      <c r="B58" s="62">
        <v>6</v>
      </c>
      <c r="C58" s="2" t="s">
        <v>8</v>
      </c>
      <c r="D58" s="2" t="s">
        <v>219</v>
      </c>
    </row>
    <row r="59" spans="2:4" ht="15.75" thickBot="1" x14ac:dyDescent="0.3">
      <c r="B59" s="62">
        <v>7</v>
      </c>
      <c r="C59" s="2" t="s">
        <v>9</v>
      </c>
      <c r="D59" s="2" t="s">
        <v>98</v>
      </c>
    </row>
    <row r="60" spans="2:4" ht="39" thickBot="1" x14ac:dyDescent="0.3">
      <c r="B60" s="268">
        <v>8</v>
      </c>
      <c r="C60" s="2" t="s">
        <v>10</v>
      </c>
      <c r="D60" s="2" t="s">
        <v>99</v>
      </c>
    </row>
    <row r="61" spans="2:4" ht="26.25" thickBot="1" x14ac:dyDescent="0.3">
      <c r="B61" s="269"/>
      <c r="C61" s="3" t="s">
        <v>363</v>
      </c>
      <c r="D61" s="3" t="s">
        <v>367</v>
      </c>
    </row>
    <row r="62" spans="2:4" ht="25.5" x14ac:dyDescent="0.25">
      <c r="B62" s="269"/>
      <c r="C62" s="271" t="s">
        <v>11</v>
      </c>
      <c r="D62" s="3" t="s">
        <v>218</v>
      </c>
    </row>
    <row r="63" spans="2:4" ht="64.5" thickBot="1" x14ac:dyDescent="0.3">
      <c r="B63" s="270"/>
      <c r="C63" s="273"/>
      <c r="D63" s="104" t="s">
        <v>364</v>
      </c>
    </row>
    <row r="64" spans="2:4" ht="26.25" thickBot="1" x14ac:dyDescent="0.3">
      <c r="B64" s="62">
        <v>9</v>
      </c>
      <c r="C64" s="2" t="s">
        <v>13</v>
      </c>
      <c r="D64" s="2" t="s">
        <v>100</v>
      </c>
    </row>
    <row r="65" spans="2:4" ht="26.25" thickBot="1" x14ac:dyDescent="0.3">
      <c r="B65" s="268">
        <v>10</v>
      </c>
      <c r="C65" s="2" t="s">
        <v>101</v>
      </c>
      <c r="D65" s="2" t="s">
        <v>340</v>
      </c>
    </row>
    <row r="66" spans="2:4" ht="15.75" thickBot="1" x14ac:dyDescent="0.3">
      <c r="B66" s="270"/>
      <c r="C66" s="2" t="s">
        <v>102</v>
      </c>
      <c r="D66" s="2" t="s">
        <v>103</v>
      </c>
    </row>
    <row r="67" spans="2:4" ht="15.75" thickBot="1" x14ac:dyDescent="0.3"/>
    <row r="68" spans="2:4" ht="15.75" thickBot="1" x14ac:dyDescent="0.3">
      <c r="B68" s="265" t="s">
        <v>104</v>
      </c>
      <c r="C68" s="266"/>
      <c r="D68" s="267"/>
    </row>
    <row r="69" spans="2:4" ht="25.5" x14ac:dyDescent="0.25">
      <c r="B69" s="268">
        <v>11</v>
      </c>
      <c r="C69" s="271" t="s">
        <v>105</v>
      </c>
      <c r="D69" s="3" t="s">
        <v>337</v>
      </c>
    </row>
    <row r="70" spans="2:4" ht="25.5" x14ac:dyDescent="0.25">
      <c r="B70" s="269"/>
      <c r="C70" s="272"/>
      <c r="D70" s="3" t="s">
        <v>365</v>
      </c>
    </row>
    <row r="71" spans="2:4" ht="15.75" thickBot="1" x14ac:dyDescent="0.3">
      <c r="B71" s="270"/>
      <c r="C71" s="273"/>
      <c r="D71" s="2" t="s">
        <v>106</v>
      </c>
    </row>
    <row r="72" spans="2:4" ht="25.5" x14ac:dyDescent="0.25">
      <c r="B72" s="268">
        <v>12</v>
      </c>
      <c r="C72" s="271" t="s">
        <v>107</v>
      </c>
      <c r="D72" s="3" t="s">
        <v>108</v>
      </c>
    </row>
    <row r="73" spans="2:4" ht="15.75" thickBot="1" x14ac:dyDescent="0.3">
      <c r="B73" s="270"/>
      <c r="C73" s="273"/>
      <c r="D73" s="2" t="s">
        <v>109</v>
      </c>
    </row>
    <row r="74" spans="2:4" ht="26.25" thickBot="1" x14ac:dyDescent="0.3">
      <c r="B74" s="62">
        <v>13</v>
      </c>
      <c r="C74" s="2" t="s">
        <v>17</v>
      </c>
      <c r="D74" s="2" t="s">
        <v>350</v>
      </c>
    </row>
    <row r="75" spans="2:4" ht="25.5" x14ac:dyDescent="0.25">
      <c r="B75" s="268">
        <v>14</v>
      </c>
      <c r="C75" s="271" t="s">
        <v>110</v>
      </c>
      <c r="D75" s="3" t="s">
        <v>111</v>
      </c>
    </row>
    <row r="76" spans="2:4" ht="15.75" thickBot="1" x14ac:dyDescent="0.3">
      <c r="B76" s="270"/>
      <c r="C76" s="273"/>
      <c r="D76" s="2" t="s">
        <v>112</v>
      </c>
    </row>
    <row r="77" spans="2:4" ht="26.25" thickBot="1" x14ac:dyDescent="0.3">
      <c r="B77" s="62">
        <v>15</v>
      </c>
      <c r="C77" s="2" t="s">
        <v>113</v>
      </c>
      <c r="D77" s="2" t="s">
        <v>341</v>
      </c>
    </row>
    <row r="78" spans="2:4" ht="38.25" x14ac:dyDescent="0.25">
      <c r="B78" s="268">
        <v>16</v>
      </c>
      <c r="C78" s="271" t="s">
        <v>114</v>
      </c>
      <c r="D78" s="3" t="s">
        <v>115</v>
      </c>
    </row>
    <row r="79" spans="2:4" ht="81" customHeight="1" x14ac:dyDescent="0.25">
      <c r="B79" s="269"/>
      <c r="C79" s="272"/>
      <c r="D79" s="3" t="s">
        <v>331</v>
      </c>
    </row>
    <row r="80" spans="2:4" ht="38.25" x14ac:dyDescent="0.25">
      <c r="B80" s="269"/>
      <c r="C80" s="272"/>
      <c r="D80" s="3" t="s">
        <v>329</v>
      </c>
    </row>
    <row r="81" spans="2:5" ht="26.25" thickBot="1" x14ac:dyDescent="0.3">
      <c r="B81" s="270"/>
      <c r="C81" s="273"/>
      <c r="D81" s="2" t="s">
        <v>116</v>
      </c>
    </row>
    <row r="82" spans="2:5" ht="26.25" thickBot="1" x14ac:dyDescent="0.3">
      <c r="B82" s="62">
        <v>17</v>
      </c>
      <c r="C82" s="2" t="s">
        <v>117</v>
      </c>
      <c r="D82" s="2" t="s">
        <v>342</v>
      </c>
    </row>
    <row r="83" spans="2:5" ht="15.75" thickBot="1" x14ac:dyDescent="0.3"/>
    <row r="84" spans="2:5" ht="15.75" thickBot="1" x14ac:dyDescent="0.3">
      <c r="B84" s="265" t="s">
        <v>118</v>
      </c>
      <c r="C84" s="266"/>
      <c r="D84" s="267"/>
    </row>
    <row r="85" spans="2:5" ht="25.5" x14ac:dyDescent="0.25">
      <c r="B85" s="268">
        <v>18</v>
      </c>
      <c r="C85" s="271" t="s">
        <v>119</v>
      </c>
      <c r="D85" s="3" t="s">
        <v>325</v>
      </c>
    </row>
    <row r="86" spans="2:5" ht="26.25" thickBot="1" x14ac:dyDescent="0.3">
      <c r="B86" s="270"/>
      <c r="C86" s="273"/>
      <c r="D86" s="2" t="s">
        <v>326</v>
      </c>
    </row>
    <row r="87" spans="2:5" ht="39" thickBot="1" x14ac:dyDescent="0.3">
      <c r="B87" s="62">
        <v>19</v>
      </c>
      <c r="C87" s="2" t="s">
        <v>120</v>
      </c>
      <c r="D87" s="105" t="s">
        <v>366</v>
      </c>
      <c r="E87" s="100"/>
    </row>
    <row r="88" spans="2:5" ht="26.25" thickBot="1" x14ac:dyDescent="0.3">
      <c r="B88" s="62">
        <v>20</v>
      </c>
      <c r="C88" s="2" t="s">
        <v>121</v>
      </c>
      <c r="D88" s="2" t="s">
        <v>327</v>
      </c>
    </row>
    <row r="89" spans="2:5" ht="26.25" thickBot="1" x14ac:dyDescent="0.3">
      <c r="B89" s="62">
        <v>21</v>
      </c>
      <c r="C89" s="2" t="s">
        <v>24</v>
      </c>
      <c r="D89" s="2" t="s">
        <v>122</v>
      </c>
    </row>
    <row r="90" spans="2:5" ht="15.75" thickBot="1" x14ac:dyDescent="0.3">
      <c r="B90" s="62">
        <v>22</v>
      </c>
      <c r="C90" s="104" t="s">
        <v>249</v>
      </c>
      <c r="D90" s="104" t="s">
        <v>330</v>
      </c>
    </row>
    <row r="91" spans="2:5" ht="26.25" thickBot="1" x14ac:dyDescent="0.3">
      <c r="B91" s="62">
        <v>23</v>
      </c>
      <c r="C91" s="2" t="s">
        <v>123</v>
      </c>
      <c r="D91" s="2" t="s">
        <v>124</v>
      </c>
    </row>
    <row r="92" spans="2:5" ht="15.75" thickBot="1" x14ac:dyDescent="0.3">
      <c r="B92" s="72"/>
      <c r="C92" s="73"/>
      <c r="D92" s="73"/>
    </row>
    <row r="93" spans="2:5" ht="15.75" thickBot="1" x14ac:dyDescent="0.3">
      <c r="B93" s="265" t="s">
        <v>332</v>
      </c>
      <c r="C93" s="266"/>
      <c r="D93" s="267"/>
    </row>
    <row r="94" spans="2:5" ht="51.75" thickBot="1" x14ac:dyDescent="0.3">
      <c r="B94" s="106">
        <v>24</v>
      </c>
      <c r="C94" s="104" t="s">
        <v>314</v>
      </c>
      <c r="D94" s="104" t="s">
        <v>368</v>
      </c>
    </row>
    <row r="95" spans="2:5" ht="15.75" thickBot="1" x14ac:dyDescent="0.3">
      <c r="B95" s="106">
        <v>25</v>
      </c>
      <c r="C95" s="104" t="s">
        <v>310</v>
      </c>
      <c r="D95" s="104" t="s">
        <v>335</v>
      </c>
    </row>
    <row r="96" spans="2:5" ht="26.25" thickBot="1" x14ac:dyDescent="0.3">
      <c r="B96" s="106">
        <v>26</v>
      </c>
      <c r="C96" s="104" t="s">
        <v>311</v>
      </c>
      <c r="D96" s="104" t="s">
        <v>336</v>
      </c>
    </row>
    <row r="97" spans="2:5" ht="26.25" thickBot="1" x14ac:dyDescent="0.3">
      <c r="B97" s="106">
        <v>27</v>
      </c>
      <c r="C97" s="104" t="s">
        <v>312</v>
      </c>
      <c r="D97" s="104" t="s">
        <v>339</v>
      </c>
    </row>
    <row r="98" spans="2:5" ht="15.75" thickBot="1" x14ac:dyDescent="0.3">
      <c r="B98" s="72"/>
      <c r="C98" s="73"/>
      <c r="D98" s="73"/>
    </row>
    <row r="99" spans="2:5" ht="15.75" thickBot="1" x14ac:dyDescent="0.3">
      <c r="B99" s="265" t="s">
        <v>333</v>
      </c>
      <c r="C99" s="266"/>
      <c r="D99" s="267"/>
    </row>
    <row r="100" spans="2:5" ht="26.25" thickBot="1" x14ac:dyDescent="0.3">
      <c r="B100" s="62">
        <v>28</v>
      </c>
      <c r="C100" s="2" t="s">
        <v>125</v>
      </c>
      <c r="D100" s="2" t="s">
        <v>369</v>
      </c>
    </row>
    <row r="101" spans="2:5" ht="15.75" thickBot="1" x14ac:dyDescent="0.3">
      <c r="B101" s="72"/>
      <c r="C101" s="73"/>
      <c r="D101" s="73"/>
      <c r="E101" s="58"/>
    </row>
    <row r="102" spans="2:5" ht="15.75" thickBot="1" x14ac:dyDescent="0.3">
      <c r="B102" s="265" t="s">
        <v>334</v>
      </c>
      <c r="C102" s="266"/>
      <c r="D102" s="267"/>
      <c r="E102" s="58"/>
    </row>
    <row r="103" spans="2:5" ht="64.5" thickBot="1" x14ac:dyDescent="0.3">
      <c r="B103" s="62">
        <v>29</v>
      </c>
      <c r="C103" s="2" t="s">
        <v>126</v>
      </c>
      <c r="D103" s="2" t="s">
        <v>351</v>
      </c>
    </row>
  </sheetData>
  <mergeCells count="41">
    <mergeCell ref="B26:D26"/>
    <mergeCell ref="B2:D2"/>
    <mergeCell ref="B3:D3"/>
    <mergeCell ref="B4:D4"/>
    <mergeCell ref="B5:D5"/>
    <mergeCell ref="B6:D6"/>
    <mergeCell ref="B7:D7"/>
    <mergeCell ref="B8:D8"/>
    <mergeCell ref="B11:D11"/>
    <mergeCell ref="B12:D12"/>
    <mergeCell ref="B13:D13"/>
    <mergeCell ref="B15:D15"/>
    <mergeCell ref="B9:D9"/>
    <mergeCell ref="B10:D10"/>
    <mergeCell ref="B68:D68"/>
    <mergeCell ref="B27:B28"/>
    <mergeCell ref="C27:C28"/>
    <mergeCell ref="B32:B33"/>
    <mergeCell ref="C32:C33"/>
    <mergeCell ref="B34:B54"/>
    <mergeCell ref="C36:C37"/>
    <mergeCell ref="B55:B57"/>
    <mergeCell ref="C55:C57"/>
    <mergeCell ref="B60:B63"/>
    <mergeCell ref="C62:C63"/>
    <mergeCell ref="B65:B66"/>
    <mergeCell ref="B30:B31"/>
    <mergeCell ref="B69:B71"/>
    <mergeCell ref="C69:C71"/>
    <mergeCell ref="B72:B73"/>
    <mergeCell ref="C72:C73"/>
    <mergeCell ref="B75:B76"/>
    <mergeCell ref="C75:C76"/>
    <mergeCell ref="B102:D102"/>
    <mergeCell ref="B78:B81"/>
    <mergeCell ref="C78:C81"/>
    <mergeCell ref="B84:D84"/>
    <mergeCell ref="B85:B86"/>
    <mergeCell ref="C85:C86"/>
    <mergeCell ref="B99:D99"/>
    <mergeCell ref="B93:D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topLeftCell="B10" workbookViewId="0">
      <selection activeCell="B26" sqref="B26"/>
    </sheetView>
  </sheetViews>
  <sheetFormatPr baseColWidth="10" defaultColWidth="10.7109375" defaultRowHeight="15" x14ac:dyDescent="0.25"/>
  <cols>
    <col min="2" max="2" width="66.140625" customWidth="1"/>
    <col min="3" max="3" width="63.85546875" customWidth="1"/>
    <col min="4" max="4" width="15.42578125" bestFit="1" customWidth="1"/>
  </cols>
  <sheetData>
    <row r="1" spans="1:5" x14ac:dyDescent="0.25">
      <c r="B1" s="16" t="s">
        <v>127</v>
      </c>
      <c r="C1" s="4" t="s">
        <v>7</v>
      </c>
      <c r="D1" s="5" t="s">
        <v>128</v>
      </c>
    </row>
    <row r="2" spans="1:5" ht="15.75" thickBot="1" x14ac:dyDescent="0.3">
      <c r="A2">
        <v>1</v>
      </c>
      <c r="B2" s="6" t="s">
        <v>129</v>
      </c>
      <c r="C2" s="7" t="s">
        <v>130</v>
      </c>
      <c r="D2" s="8" t="s">
        <v>131</v>
      </c>
      <c r="E2" s="6"/>
    </row>
    <row r="3" spans="1:5" x14ac:dyDescent="0.25">
      <c r="A3">
        <v>2</v>
      </c>
      <c r="B3" s="9" t="s">
        <v>60</v>
      </c>
      <c r="C3" s="10" t="s">
        <v>32</v>
      </c>
      <c r="D3" s="8" t="s">
        <v>132</v>
      </c>
      <c r="E3" s="11"/>
    </row>
    <row r="4" spans="1:5" x14ac:dyDescent="0.25">
      <c r="A4">
        <v>3</v>
      </c>
      <c r="B4" s="12" t="s">
        <v>62</v>
      </c>
      <c r="C4" s="10" t="s">
        <v>133</v>
      </c>
      <c r="D4" s="8" t="s">
        <v>134</v>
      </c>
      <c r="E4" s="11"/>
    </row>
    <row r="5" spans="1:5" ht="16.5" x14ac:dyDescent="0.3">
      <c r="A5">
        <v>4</v>
      </c>
      <c r="B5" s="13" t="s">
        <v>135</v>
      </c>
      <c r="C5" s="10" t="s">
        <v>136</v>
      </c>
      <c r="D5" s="14"/>
      <c r="E5" s="15"/>
    </row>
    <row r="6" spans="1:5" x14ac:dyDescent="0.25">
      <c r="A6">
        <v>5</v>
      </c>
      <c r="B6" s="11" t="s">
        <v>137</v>
      </c>
      <c r="C6" s="10" t="s">
        <v>138</v>
      </c>
      <c r="D6" s="11"/>
      <c r="E6" s="11"/>
    </row>
    <row r="7" spans="1:5" x14ac:dyDescent="0.25">
      <c r="A7">
        <v>6</v>
      </c>
      <c r="B7" s="11" t="s">
        <v>69</v>
      </c>
      <c r="C7" s="10" t="s">
        <v>139</v>
      </c>
      <c r="D7" s="11"/>
      <c r="E7" s="11"/>
    </row>
    <row r="8" spans="1:5" x14ac:dyDescent="0.25">
      <c r="A8">
        <v>7</v>
      </c>
      <c r="B8" s="11" t="s">
        <v>71</v>
      </c>
      <c r="C8" s="10" t="s">
        <v>140</v>
      </c>
      <c r="D8" s="11"/>
      <c r="E8" s="11"/>
    </row>
    <row r="9" spans="1:5" x14ac:dyDescent="0.25">
      <c r="A9">
        <v>8</v>
      </c>
      <c r="B9" s="11" t="s">
        <v>73</v>
      </c>
      <c r="C9" s="11"/>
      <c r="D9" s="11"/>
      <c r="E9" s="11"/>
    </row>
    <row r="10" spans="1:5" x14ac:dyDescent="0.25">
      <c r="A10">
        <v>9</v>
      </c>
      <c r="B10" s="11" t="s">
        <v>75</v>
      </c>
      <c r="C10" s="6"/>
      <c r="D10" s="11"/>
      <c r="E10" s="11"/>
    </row>
    <row r="11" spans="1:5" x14ac:dyDescent="0.25">
      <c r="A11">
        <v>10</v>
      </c>
      <c r="B11" s="11" t="s">
        <v>31</v>
      </c>
      <c r="C11" s="16" t="s">
        <v>136</v>
      </c>
      <c r="D11" s="11"/>
      <c r="E11" s="11"/>
    </row>
    <row r="12" spans="1:5" x14ac:dyDescent="0.25">
      <c r="A12">
        <v>11</v>
      </c>
      <c r="B12" s="11" t="s">
        <v>78</v>
      </c>
      <c r="C12" s="17" t="s">
        <v>141</v>
      </c>
      <c r="D12" s="11"/>
      <c r="E12" s="11"/>
    </row>
    <row r="13" spans="1:5" x14ac:dyDescent="0.25">
      <c r="A13">
        <v>12</v>
      </c>
      <c r="B13" s="11" t="s">
        <v>80</v>
      </c>
      <c r="C13" s="17" t="s">
        <v>142</v>
      </c>
      <c r="D13" s="11"/>
      <c r="E13" s="11"/>
    </row>
    <row r="14" spans="1:5" x14ac:dyDescent="0.25">
      <c r="A14">
        <v>13</v>
      </c>
      <c r="B14" s="11" t="s">
        <v>82</v>
      </c>
      <c r="C14" s="17" t="s">
        <v>143</v>
      </c>
      <c r="D14" s="11"/>
      <c r="E14" s="11"/>
    </row>
    <row r="15" spans="1:5" x14ac:dyDescent="0.25">
      <c r="A15">
        <v>14</v>
      </c>
      <c r="B15" s="11" t="s">
        <v>144</v>
      </c>
      <c r="C15" s="17" t="s">
        <v>145</v>
      </c>
      <c r="D15" s="11"/>
      <c r="E15" s="11"/>
    </row>
    <row r="16" spans="1:5" x14ac:dyDescent="0.25">
      <c r="A16">
        <v>15</v>
      </c>
      <c r="B16" s="11" t="s">
        <v>146</v>
      </c>
      <c r="C16" s="11"/>
      <c r="D16" s="11"/>
      <c r="E16" s="11"/>
    </row>
    <row r="17" spans="1:6" x14ac:dyDescent="0.25">
      <c r="A17">
        <v>16</v>
      </c>
      <c r="B17" s="11" t="s">
        <v>147</v>
      </c>
      <c r="C17" s="18" t="s">
        <v>148</v>
      </c>
      <c r="D17" s="11"/>
      <c r="E17" s="11"/>
    </row>
    <row r="18" spans="1:6" x14ac:dyDescent="0.25">
      <c r="A18">
        <v>17</v>
      </c>
      <c r="B18" s="11" t="s">
        <v>149</v>
      </c>
      <c r="C18" s="17" t="s">
        <v>150</v>
      </c>
      <c r="D18" s="11"/>
      <c r="E18" s="11"/>
    </row>
    <row r="19" spans="1:6" x14ac:dyDescent="0.25">
      <c r="A19">
        <v>18</v>
      </c>
      <c r="B19" s="11" t="s">
        <v>151</v>
      </c>
      <c r="C19" s="17" t="s">
        <v>152</v>
      </c>
      <c r="D19" s="11"/>
      <c r="E19" s="11"/>
    </row>
    <row r="20" spans="1:6" x14ac:dyDescent="0.25">
      <c r="A20">
        <v>19</v>
      </c>
      <c r="B20" s="11" t="s">
        <v>94</v>
      </c>
      <c r="C20" s="17" t="s">
        <v>147</v>
      </c>
      <c r="D20" s="11"/>
      <c r="E20" s="11"/>
    </row>
    <row r="21" spans="1:6" ht="36.75" customHeight="1" x14ac:dyDescent="0.25">
      <c r="A21" s="19">
        <v>20</v>
      </c>
      <c r="B21" s="19" t="s">
        <v>153</v>
      </c>
      <c r="C21" s="20" t="s">
        <v>154</v>
      </c>
      <c r="D21" s="19"/>
      <c r="E21" s="19"/>
      <c r="F21" s="19"/>
    </row>
    <row r="22" spans="1:6" x14ac:dyDescent="0.25">
      <c r="A22" s="19"/>
      <c r="B22" s="55" t="s">
        <v>230</v>
      </c>
      <c r="C22" s="20" t="s">
        <v>155</v>
      </c>
      <c r="D22" s="19"/>
      <c r="E22" s="19"/>
      <c r="F22" s="19"/>
    </row>
    <row r="23" spans="1:6" ht="45" x14ac:dyDescent="0.25">
      <c r="A23">
        <v>1</v>
      </c>
      <c r="B23" s="36" t="s">
        <v>244</v>
      </c>
      <c r="C23" s="20" t="s">
        <v>156</v>
      </c>
      <c r="D23" s="19"/>
      <c r="E23" s="19"/>
      <c r="F23" s="19"/>
    </row>
    <row r="24" spans="1:6" x14ac:dyDescent="0.25">
      <c r="A24" s="19">
        <f>+A23+1</f>
        <v>2</v>
      </c>
      <c r="B24" s="36" t="s">
        <v>245</v>
      </c>
      <c r="C24" s="20" t="s">
        <v>157</v>
      </c>
      <c r="D24" s="19"/>
      <c r="E24" s="19"/>
      <c r="F24" s="19"/>
    </row>
    <row r="25" spans="1:6" ht="45" x14ac:dyDescent="0.25">
      <c r="A25" s="19">
        <f t="shared" ref="A25:A38" si="0">+A24+1</f>
        <v>3</v>
      </c>
      <c r="B25" s="36" t="s">
        <v>246</v>
      </c>
      <c r="C25" s="20" t="s">
        <v>158</v>
      </c>
      <c r="D25" s="19"/>
      <c r="E25" s="19"/>
      <c r="F25" s="19"/>
    </row>
    <row r="26" spans="1:6" x14ac:dyDescent="0.25">
      <c r="A26" s="19">
        <f t="shared" si="0"/>
        <v>4</v>
      </c>
      <c r="B26" s="36" t="s">
        <v>231</v>
      </c>
      <c r="C26" s="20" t="s">
        <v>159</v>
      </c>
      <c r="D26" s="19"/>
      <c r="E26" s="19"/>
      <c r="F26" s="19"/>
    </row>
    <row r="27" spans="1:6" ht="30" x14ac:dyDescent="0.25">
      <c r="A27" s="19">
        <f t="shared" si="0"/>
        <v>5</v>
      </c>
      <c r="B27" s="36" t="s">
        <v>232</v>
      </c>
      <c r="C27" s="20" t="s">
        <v>160</v>
      </c>
      <c r="D27" s="19"/>
      <c r="E27" s="19"/>
      <c r="F27" s="19"/>
    </row>
    <row r="28" spans="1:6" x14ac:dyDescent="0.25">
      <c r="A28" s="19">
        <f t="shared" si="0"/>
        <v>6</v>
      </c>
      <c r="B28" s="36" t="s">
        <v>233</v>
      </c>
      <c r="C28" s="20"/>
      <c r="D28" s="19"/>
      <c r="E28" s="19"/>
      <c r="F28" s="19"/>
    </row>
    <row r="29" spans="1:6" x14ac:dyDescent="0.25">
      <c r="A29" s="19">
        <f t="shared" si="0"/>
        <v>7</v>
      </c>
      <c r="B29" s="36" t="s">
        <v>234</v>
      </c>
      <c r="C29" s="20"/>
    </row>
    <row r="30" spans="1:6" x14ac:dyDescent="0.25">
      <c r="A30" s="19">
        <f t="shared" si="0"/>
        <v>8</v>
      </c>
      <c r="B30" s="36" t="s">
        <v>235</v>
      </c>
      <c r="C30" s="17" t="s">
        <v>161</v>
      </c>
    </row>
    <row r="31" spans="1:6" x14ac:dyDescent="0.25">
      <c r="A31" s="19">
        <f t="shared" si="0"/>
        <v>9</v>
      </c>
      <c r="B31" s="36" t="s">
        <v>236</v>
      </c>
      <c r="C31" s="21" t="s">
        <v>162</v>
      </c>
    </row>
    <row r="32" spans="1:6" x14ac:dyDescent="0.25">
      <c r="A32" s="19">
        <f t="shared" si="0"/>
        <v>10</v>
      </c>
      <c r="B32" s="36" t="s">
        <v>237</v>
      </c>
    </row>
    <row r="33" spans="1:3" x14ac:dyDescent="0.25">
      <c r="A33" s="19">
        <f t="shared" si="0"/>
        <v>11</v>
      </c>
      <c r="B33" s="36" t="s">
        <v>238</v>
      </c>
      <c r="C33" t="s">
        <v>344</v>
      </c>
    </row>
    <row r="34" spans="1:3" x14ac:dyDescent="0.25">
      <c r="A34" s="19">
        <f t="shared" si="0"/>
        <v>12</v>
      </c>
      <c r="B34" s="36" t="s">
        <v>239</v>
      </c>
      <c r="C34" t="s">
        <v>345</v>
      </c>
    </row>
    <row r="35" spans="1:3" x14ac:dyDescent="0.25">
      <c r="A35" s="19">
        <f t="shared" si="0"/>
        <v>13</v>
      </c>
      <c r="B35" s="36" t="s">
        <v>240</v>
      </c>
    </row>
    <row r="36" spans="1:3" x14ac:dyDescent="0.25">
      <c r="A36" s="19">
        <f t="shared" si="0"/>
        <v>14</v>
      </c>
      <c r="B36" s="36" t="s">
        <v>241</v>
      </c>
      <c r="C36" t="s">
        <v>352</v>
      </c>
    </row>
    <row r="37" spans="1:3" x14ac:dyDescent="0.25">
      <c r="A37" s="19">
        <f t="shared" si="0"/>
        <v>15</v>
      </c>
      <c r="B37" s="36" t="s">
        <v>242</v>
      </c>
      <c r="C37" t="s">
        <v>353</v>
      </c>
    </row>
    <row r="38" spans="1:3" x14ac:dyDescent="0.25">
      <c r="A38" s="19">
        <f t="shared" si="0"/>
        <v>16</v>
      </c>
      <c r="B38" s="36" t="s">
        <v>243</v>
      </c>
      <c r="C38" s="54"/>
    </row>
    <row r="40" spans="1:3" x14ac:dyDescent="0.25">
      <c r="B40" t="s">
        <v>247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104"/>
  <sheetViews>
    <sheetView topLeftCell="B1" workbookViewId="0">
      <selection activeCell="E20" sqref="E20"/>
    </sheetView>
  </sheetViews>
  <sheetFormatPr baseColWidth="10" defaultColWidth="10.7109375" defaultRowHeight="15" x14ac:dyDescent="0.25"/>
  <cols>
    <col min="3" max="3" width="13.85546875" customWidth="1"/>
    <col min="4" max="4" width="74.28515625" customWidth="1"/>
    <col min="5" max="5" width="70.140625" bestFit="1" customWidth="1"/>
  </cols>
  <sheetData>
    <row r="1" spans="1:9" ht="15.75" thickBot="1" x14ac:dyDescent="0.3"/>
    <row r="2" spans="1:9" ht="16.5" x14ac:dyDescent="0.3">
      <c r="B2" s="76" t="s">
        <v>371</v>
      </c>
      <c r="C2" s="77" t="s">
        <v>343</v>
      </c>
      <c r="D2" s="78" t="s">
        <v>370</v>
      </c>
      <c r="E2" s="79" t="s">
        <v>250</v>
      </c>
    </row>
    <row r="3" spans="1:9" ht="16.5" x14ac:dyDescent="0.3">
      <c r="B3" s="115" t="s">
        <v>352</v>
      </c>
      <c r="C3" s="107">
        <v>1</v>
      </c>
      <c r="D3" s="23" t="s">
        <v>163</v>
      </c>
      <c r="E3" s="29" t="s">
        <v>164</v>
      </c>
    </row>
    <row r="4" spans="1:9" ht="16.5" x14ac:dyDescent="0.3">
      <c r="A4" s="36"/>
      <c r="B4" s="115" t="s">
        <v>352</v>
      </c>
      <c r="C4" s="107">
        <v>2</v>
      </c>
      <c r="D4" s="23" t="s">
        <v>165</v>
      </c>
      <c r="E4" s="29" t="s">
        <v>164</v>
      </c>
      <c r="I4" s="56"/>
    </row>
    <row r="5" spans="1:9" ht="16.5" x14ac:dyDescent="0.3">
      <c r="A5" s="36"/>
      <c r="B5" s="115" t="s">
        <v>352</v>
      </c>
      <c r="C5" s="107">
        <v>3</v>
      </c>
      <c r="D5" s="23" t="s">
        <v>166</v>
      </c>
      <c r="E5" s="29" t="s">
        <v>164</v>
      </c>
    </row>
    <row r="6" spans="1:9" ht="16.5" x14ac:dyDescent="0.3">
      <c r="A6" s="36"/>
      <c r="B6" s="115" t="s">
        <v>352</v>
      </c>
      <c r="C6" s="107">
        <v>4</v>
      </c>
      <c r="D6" s="23" t="s">
        <v>167</v>
      </c>
      <c r="E6" s="29" t="s">
        <v>164</v>
      </c>
    </row>
    <row r="7" spans="1:9" ht="16.5" x14ac:dyDescent="0.3">
      <c r="A7" s="36"/>
      <c r="B7" s="115" t="s">
        <v>352</v>
      </c>
      <c r="C7" s="107">
        <v>5</v>
      </c>
      <c r="D7" s="23" t="s">
        <v>168</v>
      </c>
      <c r="E7" s="29" t="s">
        <v>164</v>
      </c>
    </row>
    <row r="8" spans="1:9" ht="16.5" x14ac:dyDescent="0.3">
      <c r="A8" s="36"/>
      <c r="B8" s="115" t="s">
        <v>352</v>
      </c>
      <c r="C8" s="107">
        <v>6</v>
      </c>
      <c r="D8" s="23" t="s">
        <v>169</v>
      </c>
      <c r="E8" s="29" t="s">
        <v>164</v>
      </c>
    </row>
    <row r="9" spans="1:9" ht="16.5" x14ac:dyDescent="0.3">
      <c r="A9" s="36"/>
      <c r="B9" s="115" t="s">
        <v>352</v>
      </c>
      <c r="C9" s="107">
        <v>7</v>
      </c>
      <c r="D9" s="23" t="s">
        <v>170</v>
      </c>
      <c r="E9" s="29" t="s">
        <v>164</v>
      </c>
    </row>
    <row r="10" spans="1:9" ht="16.5" x14ac:dyDescent="0.3">
      <c r="A10" s="36"/>
      <c r="B10" s="115" t="s">
        <v>352</v>
      </c>
      <c r="C10" s="107">
        <v>8</v>
      </c>
      <c r="D10" s="23" t="s">
        <v>171</v>
      </c>
      <c r="E10" s="29" t="s">
        <v>164</v>
      </c>
    </row>
    <row r="11" spans="1:9" ht="16.5" x14ac:dyDescent="0.3">
      <c r="A11" s="36"/>
      <c r="B11" s="115" t="s">
        <v>352</v>
      </c>
      <c r="C11" s="107">
        <v>9</v>
      </c>
      <c r="D11" s="23" t="s">
        <v>172</v>
      </c>
      <c r="E11" s="29" t="s">
        <v>164</v>
      </c>
    </row>
    <row r="12" spans="1:9" ht="16.5" x14ac:dyDescent="0.3">
      <c r="A12" s="36"/>
      <c r="B12" s="115" t="s">
        <v>352</v>
      </c>
      <c r="C12" s="107">
        <v>10</v>
      </c>
      <c r="D12" s="23" t="s">
        <v>173</v>
      </c>
      <c r="E12" s="29" t="s">
        <v>164</v>
      </c>
    </row>
    <row r="13" spans="1:9" ht="16.5" x14ac:dyDescent="0.3">
      <c r="A13" s="36"/>
      <c r="B13" s="115" t="s">
        <v>352</v>
      </c>
      <c r="C13" s="107">
        <v>11</v>
      </c>
      <c r="D13" s="23" t="s">
        <v>174</v>
      </c>
      <c r="E13" s="29" t="s">
        <v>164</v>
      </c>
    </row>
    <row r="14" spans="1:9" ht="16.5" x14ac:dyDescent="0.3">
      <c r="A14" s="36"/>
      <c r="B14" s="115" t="s">
        <v>352</v>
      </c>
      <c r="C14" s="107">
        <v>12</v>
      </c>
      <c r="D14" s="23" t="s">
        <v>175</v>
      </c>
      <c r="E14" s="29" t="s">
        <v>164</v>
      </c>
    </row>
    <row r="15" spans="1:9" ht="16.5" x14ac:dyDescent="0.3">
      <c r="A15" s="36"/>
      <c r="B15" s="115" t="s">
        <v>352</v>
      </c>
      <c r="C15" s="108">
        <v>13</v>
      </c>
      <c r="D15" s="24" t="s">
        <v>176</v>
      </c>
      <c r="E15" s="30" t="s">
        <v>177</v>
      </c>
    </row>
    <row r="16" spans="1:9" ht="16.5" x14ac:dyDescent="0.3">
      <c r="A16" s="36"/>
      <c r="B16" s="115" t="s">
        <v>352</v>
      </c>
      <c r="C16" s="108">
        <v>14</v>
      </c>
      <c r="D16" s="24" t="s">
        <v>178</v>
      </c>
      <c r="E16" s="30" t="s">
        <v>177</v>
      </c>
    </row>
    <row r="17" spans="1:5" ht="16.5" x14ac:dyDescent="0.3">
      <c r="A17" s="36"/>
      <c r="B17" s="115" t="s">
        <v>352</v>
      </c>
      <c r="C17" s="108">
        <v>15</v>
      </c>
      <c r="D17" s="24" t="s">
        <v>179</v>
      </c>
      <c r="E17" s="30" t="s">
        <v>177</v>
      </c>
    </row>
    <row r="18" spans="1:5" ht="16.5" x14ac:dyDescent="0.3">
      <c r="A18" s="36"/>
      <c r="B18" s="115" t="s">
        <v>352</v>
      </c>
      <c r="C18" s="108">
        <v>16</v>
      </c>
      <c r="D18" s="24" t="s">
        <v>180</v>
      </c>
      <c r="E18" s="30" t="s">
        <v>177</v>
      </c>
    </row>
    <row r="19" spans="1:5" ht="16.5" x14ac:dyDescent="0.3">
      <c r="A19" s="36"/>
      <c r="B19" s="115" t="s">
        <v>352</v>
      </c>
      <c r="C19" s="108">
        <v>17</v>
      </c>
      <c r="D19" s="24" t="s">
        <v>181</v>
      </c>
      <c r="E19" s="30" t="s">
        <v>177</v>
      </c>
    </row>
    <row r="20" spans="1:5" ht="16.5" x14ac:dyDescent="0.3">
      <c r="A20" s="36"/>
      <c r="B20" s="115" t="s">
        <v>352</v>
      </c>
      <c r="C20" s="108">
        <v>18</v>
      </c>
      <c r="D20" s="24" t="s">
        <v>182</v>
      </c>
      <c r="E20" s="30" t="s">
        <v>177</v>
      </c>
    </row>
    <row r="21" spans="1:5" ht="16.5" x14ac:dyDescent="0.3">
      <c r="A21" s="36"/>
      <c r="B21" s="115" t="s">
        <v>352</v>
      </c>
      <c r="C21" s="109">
        <v>19</v>
      </c>
      <c r="D21" s="25" t="s">
        <v>183</v>
      </c>
      <c r="E21" s="31" t="s">
        <v>184</v>
      </c>
    </row>
    <row r="22" spans="1:5" ht="13.5" customHeight="1" x14ac:dyDescent="0.3">
      <c r="A22" s="36"/>
      <c r="B22" s="115" t="s">
        <v>352</v>
      </c>
      <c r="C22" s="109">
        <v>20</v>
      </c>
      <c r="D22" s="25" t="s">
        <v>185</v>
      </c>
      <c r="E22" s="31" t="s">
        <v>184</v>
      </c>
    </row>
    <row r="23" spans="1:5" ht="16.5" x14ac:dyDescent="0.3">
      <c r="A23" s="36"/>
      <c r="B23" s="115" t="s">
        <v>352</v>
      </c>
      <c r="C23" s="109">
        <v>21</v>
      </c>
      <c r="D23" s="25" t="s">
        <v>186</v>
      </c>
      <c r="E23" s="31" t="s">
        <v>184</v>
      </c>
    </row>
    <row r="24" spans="1:5" ht="16.5" x14ac:dyDescent="0.3">
      <c r="A24" s="36"/>
      <c r="B24" s="115" t="s">
        <v>352</v>
      </c>
      <c r="C24" s="109">
        <v>22</v>
      </c>
      <c r="D24" s="25" t="s">
        <v>187</v>
      </c>
      <c r="E24" s="31" t="s">
        <v>184</v>
      </c>
    </row>
    <row r="25" spans="1:5" ht="16.5" x14ac:dyDescent="0.3">
      <c r="A25" s="36"/>
      <c r="B25" s="115" t="s">
        <v>352</v>
      </c>
      <c r="C25" s="109">
        <v>23</v>
      </c>
      <c r="D25" s="25" t="s">
        <v>188</v>
      </c>
      <c r="E25" s="31" t="s">
        <v>184</v>
      </c>
    </row>
    <row r="26" spans="1:5" ht="16.5" x14ac:dyDescent="0.3">
      <c r="A26" s="36"/>
      <c r="B26" s="115" t="s">
        <v>352</v>
      </c>
      <c r="C26" s="109">
        <v>24</v>
      </c>
      <c r="D26" s="25" t="s">
        <v>189</v>
      </c>
      <c r="E26" s="31" t="s">
        <v>184</v>
      </c>
    </row>
    <row r="27" spans="1:5" ht="16.5" x14ac:dyDescent="0.3">
      <c r="A27" s="36"/>
      <c r="B27" s="115" t="s">
        <v>352</v>
      </c>
      <c r="C27" s="109">
        <v>25</v>
      </c>
      <c r="D27" s="25" t="s">
        <v>190</v>
      </c>
      <c r="E27" s="31" t="s">
        <v>184</v>
      </c>
    </row>
    <row r="28" spans="1:5" ht="16.5" x14ac:dyDescent="0.3">
      <c r="A28" s="36"/>
      <c r="B28" s="115" t="s">
        <v>352</v>
      </c>
      <c r="C28" s="110">
        <v>26</v>
      </c>
      <c r="D28" s="26" t="s">
        <v>191</v>
      </c>
      <c r="E28" s="32" t="s">
        <v>192</v>
      </c>
    </row>
    <row r="29" spans="1:5" ht="16.5" x14ac:dyDescent="0.3">
      <c r="A29" s="36"/>
      <c r="B29" s="115" t="s">
        <v>352</v>
      </c>
      <c r="C29" s="110">
        <v>27</v>
      </c>
      <c r="D29" s="26" t="s">
        <v>193</v>
      </c>
      <c r="E29" s="32" t="s">
        <v>192</v>
      </c>
    </row>
    <row r="30" spans="1:5" ht="16.5" x14ac:dyDescent="0.3">
      <c r="A30" s="36"/>
      <c r="B30" s="115" t="s">
        <v>352</v>
      </c>
      <c r="C30" s="110">
        <v>28</v>
      </c>
      <c r="D30" s="26" t="s">
        <v>194</v>
      </c>
      <c r="E30" s="32" t="s">
        <v>192</v>
      </c>
    </row>
    <row r="31" spans="1:5" ht="16.5" x14ac:dyDescent="0.3">
      <c r="A31" s="36"/>
      <c r="B31" s="115" t="s">
        <v>352</v>
      </c>
      <c r="C31" s="110">
        <v>29</v>
      </c>
      <c r="D31" s="26" t="s">
        <v>195</v>
      </c>
      <c r="E31" s="32" t="s">
        <v>192</v>
      </c>
    </row>
    <row r="32" spans="1:5" ht="16.5" x14ac:dyDescent="0.3">
      <c r="A32" s="36"/>
      <c r="B32" s="115" t="s">
        <v>352</v>
      </c>
      <c r="C32" s="110">
        <v>30</v>
      </c>
      <c r="D32" s="26" t="s">
        <v>196</v>
      </c>
      <c r="E32" s="32" t="s">
        <v>192</v>
      </c>
    </row>
    <row r="33" spans="1:7" ht="16.5" customHeight="1" x14ac:dyDescent="0.3">
      <c r="A33" s="36"/>
      <c r="B33" s="115" t="s">
        <v>352</v>
      </c>
      <c r="C33" s="111">
        <v>31</v>
      </c>
      <c r="D33" s="27" t="s">
        <v>197</v>
      </c>
      <c r="E33" s="33" t="s">
        <v>198</v>
      </c>
    </row>
    <row r="34" spans="1:7" ht="16.5" x14ac:dyDescent="0.3">
      <c r="A34" s="36"/>
      <c r="B34" s="115" t="s">
        <v>352</v>
      </c>
      <c r="C34" s="111">
        <v>32</v>
      </c>
      <c r="D34" s="27" t="s">
        <v>199</v>
      </c>
      <c r="E34" s="33" t="s">
        <v>198</v>
      </c>
    </row>
    <row r="35" spans="1:7" ht="16.5" x14ac:dyDescent="0.3">
      <c r="A35" s="36"/>
      <c r="B35" s="115" t="s">
        <v>352</v>
      </c>
      <c r="C35" s="111">
        <v>33</v>
      </c>
      <c r="D35" s="27" t="s">
        <v>200</v>
      </c>
      <c r="E35" s="33" t="s">
        <v>198</v>
      </c>
    </row>
    <row r="36" spans="1:7" ht="17.25" customHeight="1" x14ac:dyDescent="0.3">
      <c r="A36" s="36"/>
      <c r="B36" s="115" t="s">
        <v>352</v>
      </c>
      <c r="C36" s="111">
        <v>34</v>
      </c>
      <c r="D36" s="27" t="s">
        <v>201</v>
      </c>
      <c r="E36" s="33" t="s">
        <v>198</v>
      </c>
    </row>
    <row r="37" spans="1:7" ht="16.5" x14ac:dyDescent="0.3">
      <c r="A37" s="36"/>
      <c r="B37" s="115" t="s">
        <v>352</v>
      </c>
      <c r="C37" s="111">
        <v>35</v>
      </c>
      <c r="D37" s="27" t="s">
        <v>202</v>
      </c>
      <c r="E37" s="33" t="s">
        <v>198</v>
      </c>
    </row>
    <row r="38" spans="1:7" ht="16.5" x14ac:dyDescent="0.3">
      <c r="A38" s="36"/>
      <c r="B38" s="115" t="s">
        <v>352</v>
      </c>
      <c r="C38" s="111">
        <v>36</v>
      </c>
      <c r="D38" s="27" t="s">
        <v>203</v>
      </c>
      <c r="E38" s="33" t="s">
        <v>198</v>
      </c>
    </row>
    <row r="39" spans="1:7" ht="16.5" x14ac:dyDescent="0.3">
      <c r="A39" s="36"/>
      <c r="B39" s="115" t="s">
        <v>352</v>
      </c>
      <c r="C39" s="111">
        <v>37</v>
      </c>
      <c r="D39" s="27" t="s">
        <v>204</v>
      </c>
      <c r="E39" s="33" t="s">
        <v>198</v>
      </c>
    </row>
    <row r="40" spans="1:7" ht="16.5" x14ac:dyDescent="0.3">
      <c r="A40" s="36"/>
      <c r="B40" s="115" t="s">
        <v>352</v>
      </c>
      <c r="C40" s="112">
        <v>38</v>
      </c>
      <c r="D40" s="28" t="s">
        <v>205</v>
      </c>
      <c r="E40" s="34" t="s">
        <v>206</v>
      </c>
    </row>
    <row r="41" spans="1:7" ht="16.5" x14ac:dyDescent="0.3">
      <c r="A41" s="36"/>
      <c r="B41" s="115" t="s">
        <v>352</v>
      </c>
      <c r="C41" s="112">
        <v>39</v>
      </c>
      <c r="D41" s="28" t="s">
        <v>207</v>
      </c>
      <c r="E41" s="34" t="s">
        <v>206</v>
      </c>
    </row>
    <row r="42" spans="1:7" ht="16.5" x14ac:dyDescent="0.3">
      <c r="A42" s="36"/>
      <c r="B42" s="115" t="s">
        <v>352</v>
      </c>
      <c r="C42" s="112">
        <v>40</v>
      </c>
      <c r="D42" s="28" t="s">
        <v>208</v>
      </c>
      <c r="E42" s="34" t="s">
        <v>206</v>
      </c>
    </row>
    <row r="43" spans="1:7" ht="16.5" x14ac:dyDescent="0.3">
      <c r="A43" s="36"/>
      <c r="B43" s="115" t="s">
        <v>352</v>
      </c>
      <c r="C43" s="112">
        <v>41</v>
      </c>
      <c r="D43" s="28" t="s">
        <v>209</v>
      </c>
      <c r="E43" s="34" t="s">
        <v>206</v>
      </c>
    </row>
    <row r="44" spans="1:7" ht="16.5" x14ac:dyDescent="0.3">
      <c r="A44" s="36"/>
      <c r="B44" s="115" t="s">
        <v>352</v>
      </c>
      <c r="C44" s="113">
        <v>42</v>
      </c>
      <c r="D44" s="22" t="s">
        <v>210</v>
      </c>
      <c r="E44" s="35" t="s">
        <v>211</v>
      </c>
    </row>
    <row r="45" spans="1:7" ht="16.5" x14ac:dyDescent="0.3">
      <c r="A45" s="36"/>
      <c r="B45" s="115" t="s">
        <v>352</v>
      </c>
      <c r="C45" s="113">
        <v>43</v>
      </c>
      <c r="D45" s="22" t="s">
        <v>212</v>
      </c>
      <c r="E45" s="35" t="s">
        <v>211</v>
      </c>
    </row>
    <row r="46" spans="1:7" ht="16.5" x14ac:dyDescent="0.3">
      <c r="A46" s="36"/>
      <c r="B46" s="115" t="s">
        <v>352</v>
      </c>
      <c r="C46" s="113">
        <v>44</v>
      </c>
      <c r="D46" s="22" t="s">
        <v>213</v>
      </c>
      <c r="E46" s="35" t="s">
        <v>211</v>
      </c>
    </row>
    <row r="47" spans="1:7" ht="16.5" x14ac:dyDescent="0.3">
      <c r="A47" s="36"/>
      <c r="B47" s="115" t="s">
        <v>352</v>
      </c>
      <c r="C47" s="114">
        <v>45</v>
      </c>
      <c r="D47" s="57" t="s">
        <v>214</v>
      </c>
      <c r="E47" s="75" t="s">
        <v>211</v>
      </c>
      <c r="F47" s="58"/>
      <c r="G47" s="58"/>
    </row>
    <row r="48" spans="1:7" s="36" customFormat="1" ht="30" x14ac:dyDescent="0.25">
      <c r="A48" s="74" t="s">
        <v>432</v>
      </c>
      <c r="B48" s="116" t="s">
        <v>353</v>
      </c>
      <c r="C48" s="80" t="s">
        <v>372</v>
      </c>
      <c r="D48" s="81" t="s">
        <v>252</v>
      </c>
      <c r="E48" s="82" t="s">
        <v>295</v>
      </c>
    </row>
    <row r="49" spans="1:5" s="36" customFormat="1" ht="30" x14ac:dyDescent="0.25">
      <c r="A49" s="74" t="s">
        <v>433</v>
      </c>
      <c r="B49" s="116" t="s">
        <v>353</v>
      </c>
      <c r="C49" s="80" t="s">
        <v>373</v>
      </c>
      <c r="D49" s="81" t="s">
        <v>253</v>
      </c>
      <c r="E49" s="82" t="s">
        <v>295</v>
      </c>
    </row>
    <row r="50" spans="1:5" s="36" customFormat="1" ht="30" x14ac:dyDescent="0.25">
      <c r="A50" s="74"/>
      <c r="B50" s="116" t="s">
        <v>353</v>
      </c>
      <c r="C50" s="80" t="s">
        <v>374</v>
      </c>
      <c r="D50" s="81" t="s">
        <v>254</v>
      </c>
      <c r="E50" s="82" t="s">
        <v>295</v>
      </c>
    </row>
    <row r="51" spans="1:5" s="36" customFormat="1" ht="33" x14ac:dyDescent="0.25">
      <c r="A51" s="74"/>
      <c r="B51" s="116" t="s">
        <v>353</v>
      </c>
      <c r="C51" s="80" t="s">
        <v>375</v>
      </c>
      <c r="D51" s="81" t="s">
        <v>255</v>
      </c>
      <c r="E51" s="82" t="s">
        <v>295</v>
      </c>
    </row>
    <row r="52" spans="1:5" s="36" customFormat="1" ht="33" x14ac:dyDescent="0.25">
      <c r="A52" s="74"/>
      <c r="B52" s="116" t="s">
        <v>353</v>
      </c>
      <c r="C52" s="80" t="s">
        <v>376</v>
      </c>
      <c r="D52" s="81" t="s">
        <v>256</v>
      </c>
      <c r="E52" s="82" t="s">
        <v>295</v>
      </c>
    </row>
    <row r="53" spans="1:5" s="36" customFormat="1" ht="30" x14ac:dyDescent="0.25">
      <c r="A53" s="74"/>
      <c r="B53" s="116" t="s">
        <v>353</v>
      </c>
      <c r="C53" s="80" t="s">
        <v>377</v>
      </c>
      <c r="D53" s="81" t="s">
        <v>251</v>
      </c>
      <c r="E53" s="82" t="s">
        <v>295</v>
      </c>
    </row>
    <row r="54" spans="1:5" s="36" customFormat="1" ht="30" x14ac:dyDescent="0.25">
      <c r="A54" s="74"/>
      <c r="B54" s="116" t="s">
        <v>353</v>
      </c>
      <c r="C54" s="80" t="s">
        <v>378</v>
      </c>
      <c r="D54" s="81" t="s">
        <v>257</v>
      </c>
      <c r="E54" s="82" t="s">
        <v>295</v>
      </c>
    </row>
    <row r="55" spans="1:5" s="36" customFormat="1" ht="30" x14ac:dyDescent="0.25">
      <c r="A55" s="74"/>
      <c r="B55" s="116" t="s">
        <v>353</v>
      </c>
      <c r="C55" s="80" t="s">
        <v>379</v>
      </c>
      <c r="D55" s="81" t="s">
        <v>258</v>
      </c>
      <c r="E55" s="82" t="s">
        <v>295</v>
      </c>
    </row>
    <row r="56" spans="1:5" s="36" customFormat="1" ht="30" x14ac:dyDescent="0.25">
      <c r="A56" s="74"/>
      <c r="B56" s="116" t="s">
        <v>353</v>
      </c>
      <c r="C56" s="80" t="s">
        <v>380</v>
      </c>
      <c r="D56" s="81" t="s">
        <v>259</v>
      </c>
      <c r="E56" s="82" t="s">
        <v>295</v>
      </c>
    </row>
    <row r="57" spans="1:5" s="36" customFormat="1" ht="30" x14ac:dyDescent="0.25">
      <c r="A57" s="74"/>
      <c r="B57" s="116" t="s">
        <v>353</v>
      </c>
      <c r="C57" s="80" t="s">
        <v>381</v>
      </c>
      <c r="D57" s="81" t="s">
        <v>260</v>
      </c>
      <c r="E57" s="82" t="s">
        <v>295</v>
      </c>
    </row>
    <row r="58" spans="1:5" s="36" customFormat="1" ht="30" x14ac:dyDescent="0.25">
      <c r="A58" s="74"/>
      <c r="B58" s="116" t="s">
        <v>353</v>
      </c>
      <c r="C58" s="80" t="s">
        <v>382</v>
      </c>
      <c r="D58" s="81" t="s">
        <v>261</v>
      </c>
      <c r="E58" s="82" t="s">
        <v>295</v>
      </c>
    </row>
    <row r="59" spans="1:5" s="36" customFormat="1" ht="30" x14ac:dyDescent="0.25">
      <c r="A59" s="74"/>
      <c r="B59" s="116" t="s">
        <v>353</v>
      </c>
      <c r="C59" s="80" t="s">
        <v>383</v>
      </c>
      <c r="D59" s="81" t="s">
        <v>262</v>
      </c>
      <c r="E59" s="82" t="s">
        <v>295</v>
      </c>
    </row>
    <row r="60" spans="1:5" s="36" customFormat="1" ht="33" x14ac:dyDescent="0.25">
      <c r="A60" s="74"/>
      <c r="B60" s="116" t="s">
        <v>353</v>
      </c>
      <c r="C60" s="80" t="s">
        <v>384</v>
      </c>
      <c r="D60" s="81" t="s">
        <v>263</v>
      </c>
      <c r="E60" s="82" t="s">
        <v>295</v>
      </c>
    </row>
    <row r="61" spans="1:5" s="36" customFormat="1" ht="30" x14ac:dyDescent="0.25">
      <c r="A61" s="74"/>
      <c r="B61" s="116" t="s">
        <v>353</v>
      </c>
      <c r="C61" s="80" t="s">
        <v>385</v>
      </c>
      <c r="D61" s="81" t="s">
        <v>264</v>
      </c>
      <c r="E61" s="82" t="s">
        <v>295</v>
      </c>
    </row>
    <row r="62" spans="1:5" s="36" customFormat="1" ht="30" x14ac:dyDescent="0.25">
      <c r="A62" s="74"/>
      <c r="B62" s="116" t="s">
        <v>353</v>
      </c>
      <c r="C62" s="80" t="s">
        <v>386</v>
      </c>
      <c r="D62" s="81" t="s">
        <v>265</v>
      </c>
      <c r="E62" s="82" t="s">
        <v>295</v>
      </c>
    </row>
    <row r="63" spans="1:5" s="36" customFormat="1" ht="33" x14ac:dyDescent="0.25">
      <c r="A63" s="74"/>
      <c r="B63" s="116" t="s">
        <v>353</v>
      </c>
      <c r="C63" s="80" t="s">
        <v>387</v>
      </c>
      <c r="D63" s="81" t="s">
        <v>266</v>
      </c>
      <c r="E63" s="82" t="s">
        <v>295</v>
      </c>
    </row>
    <row r="64" spans="1:5" s="36" customFormat="1" ht="33" x14ac:dyDescent="0.25">
      <c r="A64" s="74"/>
      <c r="B64" s="116" t="s">
        <v>353</v>
      </c>
      <c r="C64" s="80" t="s">
        <v>388</v>
      </c>
      <c r="D64" s="81" t="s">
        <v>267</v>
      </c>
      <c r="E64" s="82" t="s">
        <v>295</v>
      </c>
    </row>
    <row r="65" spans="1:5" s="36" customFormat="1" ht="30" x14ac:dyDescent="0.25">
      <c r="A65" s="74"/>
      <c r="B65" s="116" t="s">
        <v>353</v>
      </c>
      <c r="C65" s="80" t="s">
        <v>389</v>
      </c>
      <c r="D65" s="81" t="s">
        <v>268</v>
      </c>
      <c r="E65" s="82" t="s">
        <v>295</v>
      </c>
    </row>
    <row r="66" spans="1:5" s="36" customFormat="1" ht="30" x14ac:dyDescent="0.25">
      <c r="A66" s="74"/>
      <c r="B66" s="116" t="s">
        <v>353</v>
      </c>
      <c r="C66" s="80" t="s">
        <v>390</v>
      </c>
      <c r="D66" s="81" t="s">
        <v>269</v>
      </c>
      <c r="E66" s="82" t="s">
        <v>295</v>
      </c>
    </row>
    <row r="67" spans="1:5" s="36" customFormat="1" ht="33" x14ac:dyDescent="0.25">
      <c r="A67" s="74"/>
      <c r="B67" s="116" t="s">
        <v>353</v>
      </c>
      <c r="C67" s="80" t="s">
        <v>391</v>
      </c>
      <c r="D67" s="81" t="s">
        <v>270</v>
      </c>
      <c r="E67" s="82" t="s">
        <v>295</v>
      </c>
    </row>
    <row r="68" spans="1:5" s="36" customFormat="1" ht="33" x14ac:dyDescent="0.25">
      <c r="A68" s="74"/>
      <c r="B68" s="116" t="s">
        <v>353</v>
      </c>
      <c r="C68" s="80" t="s">
        <v>392</v>
      </c>
      <c r="D68" s="81" t="s">
        <v>271</v>
      </c>
      <c r="E68" s="82" t="s">
        <v>295</v>
      </c>
    </row>
    <row r="69" spans="1:5" s="36" customFormat="1" ht="30" x14ac:dyDescent="0.25">
      <c r="A69" s="74"/>
      <c r="B69" s="116" t="s">
        <v>353</v>
      </c>
      <c r="C69" s="80" t="s">
        <v>393</v>
      </c>
      <c r="D69" s="81" t="s">
        <v>272</v>
      </c>
      <c r="E69" s="82" t="s">
        <v>295</v>
      </c>
    </row>
    <row r="70" spans="1:5" s="36" customFormat="1" ht="30" x14ac:dyDescent="0.25">
      <c r="A70" s="74"/>
      <c r="B70" s="116" t="s">
        <v>353</v>
      </c>
      <c r="C70" s="80" t="s">
        <v>394</v>
      </c>
      <c r="D70" s="81" t="s">
        <v>434</v>
      </c>
      <c r="E70" s="82" t="s">
        <v>295</v>
      </c>
    </row>
    <row r="71" spans="1:5" s="36" customFormat="1" ht="30" x14ac:dyDescent="0.25">
      <c r="A71" s="74"/>
      <c r="B71" s="116" t="s">
        <v>353</v>
      </c>
      <c r="C71" s="80" t="s">
        <v>395</v>
      </c>
      <c r="D71" s="81" t="s">
        <v>435</v>
      </c>
      <c r="E71" s="82" t="s">
        <v>295</v>
      </c>
    </row>
    <row r="72" spans="1:5" s="36" customFormat="1" ht="30" x14ac:dyDescent="0.25">
      <c r="A72" s="74"/>
      <c r="B72" s="116" t="s">
        <v>353</v>
      </c>
      <c r="C72" s="80" t="s">
        <v>396</v>
      </c>
      <c r="D72" s="81" t="s">
        <v>436</v>
      </c>
      <c r="E72" s="82" t="s">
        <v>295</v>
      </c>
    </row>
    <row r="73" spans="1:5" s="36" customFormat="1" ht="30" x14ac:dyDescent="0.25">
      <c r="A73" s="74"/>
      <c r="B73" s="116" t="s">
        <v>353</v>
      </c>
      <c r="C73" s="80" t="s">
        <v>397</v>
      </c>
      <c r="D73" s="81" t="s">
        <v>437</v>
      </c>
      <c r="E73" s="82" t="s">
        <v>295</v>
      </c>
    </row>
    <row r="74" spans="1:5" ht="30" x14ac:dyDescent="0.25">
      <c r="A74" s="74"/>
      <c r="B74" s="116" t="s">
        <v>353</v>
      </c>
      <c r="C74" s="83" t="s">
        <v>398</v>
      </c>
      <c r="D74" s="84" t="s">
        <v>273</v>
      </c>
      <c r="E74" s="99" t="s">
        <v>348</v>
      </c>
    </row>
    <row r="75" spans="1:5" ht="30" x14ac:dyDescent="0.25">
      <c r="A75" s="74"/>
      <c r="B75" s="116" t="s">
        <v>353</v>
      </c>
      <c r="C75" s="83" t="s">
        <v>399</v>
      </c>
      <c r="D75" s="84" t="s">
        <v>274</v>
      </c>
      <c r="E75" s="99" t="s">
        <v>348</v>
      </c>
    </row>
    <row r="76" spans="1:5" ht="30" x14ac:dyDescent="0.25">
      <c r="A76" s="74"/>
      <c r="B76" s="116" t="s">
        <v>353</v>
      </c>
      <c r="C76" s="83" t="s">
        <v>400</v>
      </c>
      <c r="D76" s="84" t="s">
        <v>275</v>
      </c>
      <c r="E76" s="99" t="s">
        <v>348</v>
      </c>
    </row>
    <row r="77" spans="1:5" s="36" customFormat="1" ht="30" x14ac:dyDescent="0.25">
      <c r="A77" s="74"/>
      <c r="B77" s="116" t="s">
        <v>353</v>
      </c>
      <c r="C77" s="83" t="s">
        <v>401</v>
      </c>
      <c r="D77" s="84" t="s">
        <v>276</v>
      </c>
      <c r="E77" s="99" t="s">
        <v>348</v>
      </c>
    </row>
    <row r="78" spans="1:5" s="36" customFormat="1" ht="30" x14ac:dyDescent="0.25">
      <c r="A78" s="74"/>
      <c r="B78" s="116" t="s">
        <v>353</v>
      </c>
      <c r="C78" s="83" t="s">
        <v>402</v>
      </c>
      <c r="D78" s="84" t="s">
        <v>277</v>
      </c>
      <c r="E78" s="99" t="s">
        <v>348</v>
      </c>
    </row>
    <row r="79" spans="1:5" s="36" customFormat="1" ht="30" x14ac:dyDescent="0.25">
      <c r="A79" s="74"/>
      <c r="B79" s="116" t="s">
        <v>353</v>
      </c>
      <c r="C79" s="83" t="s">
        <v>403</v>
      </c>
      <c r="D79" s="84" t="s">
        <v>278</v>
      </c>
      <c r="E79" s="99" t="s">
        <v>348</v>
      </c>
    </row>
    <row r="80" spans="1:5" s="36" customFormat="1" ht="30" x14ac:dyDescent="0.25">
      <c r="A80" s="74"/>
      <c r="B80" s="116" t="s">
        <v>353</v>
      </c>
      <c r="C80" s="83" t="s">
        <v>404</v>
      </c>
      <c r="D80" s="84" t="s">
        <v>279</v>
      </c>
      <c r="E80" s="99" t="s">
        <v>348</v>
      </c>
    </row>
    <row r="81" spans="1:5" s="36" customFormat="1" ht="30" x14ac:dyDescent="0.25">
      <c r="A81" s="74"/>
      <c r="B81" s="116" t="s">
        <v>353</v>
      </c>
      <c r="C81" s="83" t="s">
        <v>405</v>
      </c>
      <c r="D81" s="84" t="s">
        <v>280</v>
      </c>
      <c r="E81" s="99" t="s">
        <v>348</v>
      </c>
    </row>
    <row r="82" spans="1:5" s="36" customFormat="1" ht="30" x14ac:dyDescent="0.25">
      <c r="A82" s="74"/>
      <c r="B82" s="116" t="s">
        <v>353</v>
      </c>
      <c r="C82" s="83" t="s">
        <v>406</v>
      </c>
      <c r="D82" s="84" t="s">
        <v>281</v>
      </c>
      <c r="E82" s="99" t="s">
        <v>348</v>
      </c>
    </row>
    <row r="83" spans="1:5" s="36" customFormat="1" ht="30" x14ac:dyDescent="0.25">
      <c r="A83" s="74"/>
      <c r="B83" s="116" t="s">
        <v>353</v>
      </c>
      <c r="C83" s="83" t="s">
        <v>407</v>
      </c>
      <c r="D83" s="84" t="s">
        <v>282</v>
      </c>
      <c r="E83" s="99" t="s">
        <v>348</v>
      </c>
    </row>
    <row r="84" spans="1:5" s="36" customFormat="1" ht="30" x14ac:dyDescent="0.25">
      <c r="A84" s="74"/>
      <c r="B84" s="116" t="s">
        <v>353</v>
      </c>
      <c r="C84" s="83" t="s">
        <v>408</v>
      </c>
      <c r="D84" s="84" t="s">
        <v>283</v>
      </c>
      <c r="E84" s="99" t="s">
        <v>348</v>
      </c>
    </row>
    <row r="85" spans="1:5" s="36" customFormat="1" ht="30" x14ac:dyDescent="0.25">
      <c r="A85" s="74"/>
      <c r="B85" s="116" t="s">
        <v>353</v>
      </c>
      <c r="C85" s="83" t="s">
        <v>409</v>
      </c>
      <c r="D85" s="84" t="s">
        <v>284</v>
      </c>
      <c r="E85" s="99" t="s">
        <v>348</v>
      </c>
    </row>
    <row r="86" spans="1:5" ht="30" x14ac:dyDescent="0.25">
      <c r="A86" s="74"/>
      <c r="B86" s="116" t="s">
        <v>353</v>
      </c>
      <c r="C86" s="85" t="s">
        <v>410</v>
      </c>
      <c r="D86" s="86" t="s">
        <v>285</v>
      </c>
      <c r="E86" s="87" t="s">
        <v>296</v>
      </c>
    </row>
    <row r="87" spans="1:5" ht="33" x14ac:dyDescent="0.25">
      <c r="A87" s="74"/>
      <c r="B87" s="116" t="s">
        <v>353</v>
      </c>
      <c r="C87" s="85" t="s">
        <v>411</v>
      </c>
      <c r="D87" s="86" t="s">
        <v>286</v>
      </c>
      <c r="E87" s="87" t="s">
        <v>296</v>
      </c>
    </row>
    <row r="88" spans="1:5" ht="30" x14ac:dyDescent="0.25">
      <c r="A88" s="74"/>
      <c r="B88" s="116" t="s">
        <v>353</v>
      </c>
      <c r="C88" s="85" t="s">
        <v>412</v>
      </c>
      <c r="D88" s="86" t="s">
        <v>287</v>
      </c>
      <c r="E88" s="87" t="s">
        <v>296</v>
      </c>
    </row>
    <row r="89" spans="1:5" ht="33" x14ac:dyDescent="0.25">
      <c r="A89" s="74"/>
      <c r="B89" s="116" t="s">
        <v>353</v>
      </c>
      <c r="C89" s="85" t="s">
        <v>413</v>
      </c>
      <c r="D89" s="86" t="s">
        <v>288</v>
      </c>
      <c r="E89" s="87" t="s">
        <v>296</v>
      </c>
    </row>
    <row r="90" spans="1:5" s="36" customFormat="1" ht="33" x14ac:dyDescent="0.25">
      <c r="A90" s="74"/>
      <c r="B90" s="116" t="s">
        <v>353</v>
      </c>
      <c r="C90" s="85" t="s">
        <v>414</v>
      </c>
      <c r="D90" s="86" t="s">
        <v>289</v>
      </c>
      <c r="E90" s="87" t="s">
        <v>296</v>
      </c>
    </row>
    <row r="91" spans="1:5" s="36" customFormat="1" ht="30" x14ac:dyDescent="0.25">
      <c r="A91" s="74"/>
      <c r="B91" s="116" t="s">
        <v>353</v>
      </c>
      <c r="C91" s="85" t="s">
        <v>415</v>
      </c>
      <c r="D91" s="86" t="s">
        <v>290</v>
      </c>
      <c r="E91" s="87" t="s">
        <v>296</v>
      </c>
    </row>
    <row r="92" spans="1:5" s="36" customFormat="1" ht="30" x14ac:dyDescent="0.25">
      <c r="A92" s="74"/>
      <c r="B92" s="116" t="s">
        <v>353</v>
      </c>
      <c r="C92" s="85" t="s">
        <v>416</v>
      </c>
      <c r="D92" s="86" t="s">
        <v>291</v>
      </c>
      <c r="E92" s="87" t="s">
        <v>296</v>
      </c>
    </row>
    <row r="93" spans="1:5" s="36" customFormat="1" ht="30" x14ac:dyDescent="0.25">
      <c r="A93" s="74"/>
      <c r="B93" s="116" t="s">
        <v>353</v>
      </c>
      <c r="C93" s="85" t="s">
        <v>417</v>
      </c>
      <c r="D93" s="86" t="s">
        <v>292</v>
      </c>
      <c r="E93" s="87" t="s">
        <v>296</v>
      </c>
    </row>
    <row r="94" spans="1:5" s="36" customFormat="1" ht="30" x14ac:dyDescent="0.25">
      <c r="A94" s="74"/>
      <c r="B94" s="116" t="s">
        <v>353</v>
      </c>
      <c r="C94" s="85" t="s">
        <v>418</v>
      </c>
      <c r="D94" s="86" t="s">
        <v>293</v>
      </c>
      <c r="E94" s="87" t="s">
        <v>296</v>
      </c>
    </row>
    <row r="95" spans="1:5" s="36" customFormat="1" ht="30" x14ac:dyDescent="0.25">
      <c r="A95" s="74"/>
      <c r="B95" s="116" t="s">
        <v>353</v>
      </c>
      <c r="C95" s="85" t="s">
        <v>419</v>
      </c>
      <c r="D95" s="86" t="s">
        <v>294</v>
      </c>
      <c r="E95" s="87" t="s">
        <v>296</v>
      </c>
    </row>
    <row r="96" spans="1:5" ht="30" x14ac:dyDescent="0.25">
      <c r="A96" s="74"/>
      <c r="B96" s="116" t="s">
        <v>353</v>
      </c>
      <c r="C96" s="88" t="s">
        <v>420</v>
      </c>
      <c r="D96" s="89" t="s">
        <v>298</v>
      </c>
      <c r="E96" s="90" t="s">
        <v>297</v>
      </c>
    </row>
    <row r="97" spans="1:5" ht="30" x14ac:dyDescent="0.25">
      <c r="A97" s="74"/>
      <c r="B97" s="116" t="s">
        <v>353</v>
      </c>
      <c r="C97" s="88" t="s">
        <v>421</v>
      </c>
      <c r="D97" s="89" t="s">
        <v>299</v>
      </c>
      <c r="E97" s="90" t="s">
        <v>297</v>
      </c>
    </row>
    <row r="98" spans="1:5" ht="30" x14ac:dyDescent="0.25">
      <c r="A98" s="74"/>
      <c r="B98" s="116" t="s">
        <v>353</v>
      </c>
      <c r="C98" s="94" t="s">
        <v>422</v>
      </c>
      <c r="D98" s="95" t="s">
        <v>301</v>
      </c>
      <c r="E98" s="96" t="s">
        <v>300</v>
      </c>
    </row>
    <row r="99" spans="1:5" ht="30" x14ac:dyDescent="0.25">
      <c r="A99" s="74"/>
      <c r="B99" s="116" t="s">
        <v>353</v>
      </c>
      <c r="C99" s="97" t="s">
        <v>423</v>
      </c>
      <c r="D99" s="95" t="s">
        <v>302</v>
      </c>
      <c r="E99" s="96" t="s">
        <v>300</v>
      </c>
    </row>
    <row r="100" spans="1:5" ht="30" x14ac:dyDescent="0.25">
      <c r="A100" s="74"/>
      <c r="B100" s="116" t="s">
        <v>353</v>
      </c>
      <c r="C100" s="97" t="s">
        <v>424</v>
      </c>
      <c r="D100" s="95" t="s">
        <v>303</v>
      </c>
      <c r="E100" s="96" t="s">
        <v>300</v>
      </c>
    </row>
    <row r="101" spans="1:5" ht="30" x14ac:dyDescent="0.25">
      <c r="A101" s="74"/>
      <c r="B101" s="116" t="s">
        <v>353</v>
      </c>
      <c r="C101" s="97" t="s">
        <v>425</v>
      </c>
      <c r="D101" s="95" t="s">
        <v>304</v>
      </c>
      <c r="E101" s="96" t="s">
        <v>300</v>
      </c>
    </row>
    <row r="102" spans="1:5" ht="30" x14ac:dyDescent="0.25">
      <c r="A102" s="74"/>
      <c r="B102" s="116" t="s">
        <v>353</v>
      </c>
      <c r="C102" s="97" t="s">
        <v>426</v>
      </c>
      <c r="D102" s="98" t="s">
        <v>305</v>
      </c>
      <c r="E102" s="96" t="s">
        <v>300</v>
      </c>
    </row>
    <row r="103" spans="1:5" ht="30" x14ac:dyDescent="0.25">
      <c r="A103" s="74"/>
      <c r="B103" s="116" t="s">
        <v>353</v>
      </c>
      <c r="C103" s="97" t="s">
        <v>427</v>
      </c>
      <c r="D103" s="98" t="s">
        <v>306</v>
      </c>
      <c r="E103" s="96" t="s">
        <v>300</v>
      </c>
    </row>
    <row r="104" spans="1:5" ht="30" x14ac:dyDescent="0.25">
      <c r="A104" s="74"/>
      <c r="B104" s="116" t="s">
        <v>353</v>
      </c>
      <c r="C104" s="97" t="s">
        <v>428</v>
      </c>
      <c r="D104" s="98" t="s">
        <v>307</v>
      </c>
      <c r="E104" s="96" t="s">
        <v>300</v>
      </c>
    </row>
  </sheetData>
  <sheetProtection algorithmName="SHA-512" hashValue="yalEr+7D+EvUCvpDMVF7G6eN6R5DfUUK9RApCaWlAECyCTQ0tnfEdSxzNYeI9yjpWx851H1psm74w9ryf8aiHw==" saltValue="hnqqK+Nn5mdKkDsA/md1p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8940BFC85D504EBE9BE6A881115C1A" ma:contentTypeVersion="13" ma:contentTypeDescription="Crear nuevo documento." ma:contentTypeScope="" ma:versionID="18b003c66485bf0d832116404c226c9d">
  <xsd:schema xmlns:xsd="http://www.w3.org/2001/XMLSchema" xmlns:xs="http://www.w3.org/2001/XMLSchema" xmlns:p="http://schemas.microsoft.com/office/2006/metadata/properties" xmlns:ns3="19d462a7-1a28-4e51-b94a-da4ba9aa3f2f" xmlns:ns4="d52fe562-466a-4411-bee3-824df48abd91" targetNamespace="http://schemas.microsoft.com/office/2006/metadata/properties" ma:root="true" ma:fieldsID="36f75ebd2a9bf1d011bb99fa392ffe2f" ns3:_="" ns4:_="">
    <xsd:import namespace="19d462a7-1a28-4e51-b94a-da4ba9aa3f2f"/>
    <xsd:import namespace="d52fe562-466a-4411-bee3-824df48abd9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462a7-1a28-4e51-b94a-da4ba9aa3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2fe562-466a-4411-bee3-824df48abd91"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3E38C-9CC0-453B-A6EC-B5D8DD6160EE}">
  <ds:schemaRefs>
    <ds:schemaRef ds:uri="d52fe562-466a-4411-bee3-824df48abd91"/>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19d462a7-1a28-4e51-b94a-da4ba9aa3f2f"/>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0266B30-2F59-4439-B74E-E6DAEFF97B4A}">
  <ds:schemaRefs>
    <ds:schemaRef ds:uri="http://schemas.microsoft.com/sharepoint/v3/contenttype/forms"/>
  </ds:schemaRefs>
</ds:datastoreItem>
</file>

<file path=customXml/itemProps3.xml><?xml version="1.0" encoding="utf-8"?>
<ds:datastoreItem xmlns:ds="http://schemas.openxmlformats.org/officeDocument/2006/customXml" ds:itemID="{FFF6E8CF-4AFC-48FE-B437-4E35BC995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462a7-1a28-4e51-b94a-da4ba9aa3f2f"/>
    <ds:schemaRef ds:uri="d52fe562-466a-4411-bee3-824df48ab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Formato2020 </vt:lpstr>
      <vt:lpstr>Instructivo</vt:lpstr>
      <vt:lpstr>Tipo</vt:lpstr>
      <vt:lpstr>Eje_Pilar_Prop</vt:lpstr>
      <vt:lpstr>afectacion</vt:lpstr>
      <vt:lpstr>cd</vt:lpstr>
      <vt:lpstr>modal</vt:lpstr>
      <vt:lpstr>na</vt:lpstr>
      <vt:lpstr>pdd</vt:lpstr>
      <vt:lpstr>programabta</vt:lpstr>
      <vt:lpstr>programanue</vt:lpstr>
      <vt:lpstr>re</vt:lpstr>
      <vt:lpstr>sa</vt:lpstr>
      <vt:lpstr>SECOP</vt:lpstr>
      <vt:lpstr>Sector</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Diana Arenas</cp:lastModifiedBy>
  <cp:lastPrinted>2021-04-16T21:21:07Z</cp:lastPrinted>
  <dcterms:created xsi:type="dcterms:W3CDTF">2019-07-31T19:12:15Z</dcterms:created>
  <dcterms:modified xsi:type="dcterms:W3CDTF">2021-04-16T21:21:53Z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0x010100058940BFC85D504EBE9BE6A881115C1A</vt:lpwstr>
  </property>
</Properties>
</file>